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475" windowHeight="5700" activeTab="0"/>
  </bookViews>
  <sheets>
    <sheet name="1sz (2)" sheetId="1" r:id="rId1"/>
  </sheets>
  <definedNames>
    <definedName name="_xlnm.Print_Area" localSheetId="0">'1sz (2)'!$A$1:$I$322</definedName>
  </definedNames>
  <calcPr fullCalcOnLoad="1"/>
</workbook>
</file>

<file path=xl/sharedStrings.xml><?xml version="1.0" encoding="utf-8"?>
<sst xmlns="http://schemas.openxmlformats.org/spreadsheetml/2006/main" count="313" uniqueCount="244">
  <si>
    <t>1. számú melléklet</t>
  </si>
  <si>
    <t>ezer Ft-ban</t>
  </si>
  <si>
    <t>Sor-sz.</t>
  </si>
  <si>
    <t>Megnevezés</t>
  </si>
  <si>
    <t>2011. évi teljesítés</t>
  </si>
  <si>
    <t>2012. évi várható teljesítés</t>
  </si>
  <si>
    <t>2013. évi eredeti előirányzat</t>
  </si>
  <si>
    <t>BEVÉTELEK</t>
  </si>
  <si>
    <t>Működési bevételek</t>
  </si>
  <si>
    <t>1.</t>
  </si>
  <si>
    <t>Intézményi működési bevételek</t>
  </si>
  <si>
    <t xml:space="preserve">    - Polgármesteri Hivatal (és intézményei 2011.-ben)</t>
  </si>
  <si>
    <t xml:space="preserve">    - Helyi önkormányzat</t>
  </si>
  <si>
    <t xml:space="preserve">    - Városi Művelődési Ház és Könyvtár</t>
  </si>
  <si>
    <t xml:space="preserve">    - Városi Sportcsarnok(2012.02.29.-ig)</t>
  </si>
  <si>
    <t xml:space="preserve">    - Rózsa Imre Középiskola és Kollégium</t>
  </si>
  <si>
    <t xml:space="preserve">    - Zagyvaparti Idősek Otthona</t>
  </si>
  <si>
    <t xml:space="preserve">    - Újszász Városi Óvoda és Bölcsőde</t>
  </si>
  <si>
    <t xml:space="preserve">    - Újszászi Nevelési Központ</t>
  </si>
  <si>
    <t>2.</t>
  </si>
  <si>
    <t>Közhatalmi bevételek (Polgármesteri Hivatal)</t>
  </si>
  <si>
    <t>3.</t>
  </si>
  <si>
    <t>Önkormányzatok sajátos működési bevételei</t>
  </si>
  <si>
    <t>3.1</t>
  </si>
  <si>
    <t>Illetékek</t>
  </si>
  <si>
    <t>3.2</t>
  </si>
  <si>
    <t>Helyi adók</t>
  </si>
  <si>
    <t xml:space="preserve">    - Magánszemélyek kommunális adója</t>
  </si>
  <si>
    <t xml:space="preserve">    - Iparűzési adó</t>
  </si>
  <si>
    <t xml:space="preserve">    - Építményadó</t>
  </si>
  <si>
    <t>3.3</t>
  </si>
  <si>
    <t>Átengedett központi adók</t>
  </si>
  <si>
    <t xml:space="preserve">    - SZJA helyben maradó része</t>
  </si>
  <si>
    <t xml:space="preserve">    - SZJA jövedelemkülönbség mérséklésére</t>
  </si>
  <si>
    <t xml:space="preserve">    - SZJA normatív módon</t>
  </si>
  <si>
    <t xml:space="preserve">    - Gépjárműadó </t>
  </si>
  <si>
    <t>3.4</t>
  </si>
  <si>
    <t>Bírságok, pótlékok és egyéb sajátos bevételek</t>
  </si>
  <si>
    <t xml:space="preserve">    - Pótlék</t>
  </si>
  <si>
    <t xml:space="preserve">    -Talajterhelési díj</t>
  </si>
  <si>
    <t xml:space="preserve">    - Lakbér</t>
  </si>
  <si>
    <t xml:space="preserve">    - Bírság</t>
  </si>
  <si>
    <t>Támogatások</t>
  </si>
  <si>
    <t>4.</t>
  </si>
  <si>
    <t>Önkormányzatok költségvetési támogatása</t>
  </si>
  <si>
    <t>4.1</t>
  </si>
  <si>
    <t>Normatív támogatások</t>
  </si>
  <si>
    <t xml:space="preserve">    - Lakosságszámhoz kötötten</t>
  </si>
  <si>
    <t xml:space="preserve">    - Feladatmutatóhoz kötötten (Feladatalapú támog.2013-ban)</t>
  </si>
  <si>
    <t>4.2</t>
  </si>
  <si>
    <t xml:space="preserve">Központosított előirányzatok </t>
  </si>
  <si>
    <t xml:space="preserve">    - 2011.december hónap után járó bérkompenzáció</t>
  </si>
  <si>
    <t xml:space="preserve">    - Könyvtári és közművelődési érdekeltségnövelő támogatás</t>
  </si>
  <si>
    <t xml:space="preserve">    - Egyes sajátos közoktatás feladatok támogatása</t>
  </si>
  <si>
    <t xml:space="preserve">    - Esélyegyenlőséget, felzárkóztatást segítő támogatás</t>
  </si>
  <si>
    <t xml:space="preserve">    - Létszámcsökkentési pályázat</t>
  </si>
  <si>
    <t xml:space="preserve">    - Pedagógusok anyagi ösztönzését szolgáló támogatás</t>
  </si>
  <si>
    <t xml:space="preserve">    - Lakossági közműfejlesztési támogatás</t>
  </si>
  <si>
    <t xml:space="preserve">    - Helyi közösségi közlekedés támogatás</t>
  </si>
  <si>
    <t>4.3</t>
  </si>
  <si>
    <t>Önhibáján kívül hátrányos helyzetben lévő önkorm.támogatása</t>
  </si>
  <si>
    <t>4.4</t>
  </si>
  <si>
    <t>Önkormányzati fejezeti tartalék</t>
  </si>
  <si>
    <t>4.5</t>
  </si>
  <si>
    <t>4.6</t>
  </si>
  <si>
    <t>Normatív kötött felhasználású támogatások</t>
  </si>
  <si>
    <t xml:space="preserve">    - Kieg.tám.egyes közoktatási feladatokhoz</t>
  </si>
  <si>
    <t xml:space="preserve">    - Egyes szociális feladatok kieg.tám.</t>
  </si>
  <si>
    <t xml:space="preserve">         - ebből közfoglalkoztatás</t>
  </si>
  <si>
    <t xml:space="preserve">         -          szoc.vizsga és továbbképzés</t>
  </si>
  <si>
    <t>4.7</t>
  </si>
  <si>
    <t>Vis maior</t>
  </si>
  <si>
    <t>4.8</t>
  </si>
  <si>
    <t>Egyéb központi támogatás</t>
  </si>
  <si>
    <t>1. számú melléket folytatása</t>
  </si>
  <si>
    <t>ezer Ft</t>
  </si>
  <si>
    <t>Véglegesen átvett pénzeszközök működésre</t>
  </si>
  <si>
    <t>5.</t>
  </si>
  <si>
    <t>Működési célú pénzeszköz átvétel</t>
  </si>
  <si>
    <t xml:space="preserve">    - Kecskés László hagyatéka</t>
  </si>
  <si>
    <t xml:space="preserve">    - Jászkun Volán</t>
  </si>
  <si>
    <t xml:space="preserve">    - Testvérvárosi kapcsolatok</t>
  </si>
  <si>
    <t>6.</t>
  </si>
  <si>
    <t>Támogatásértékű működési bevétel</t>
  </si>
  <si>
    <t xml:space="preserve">    - ebből OEP-től átvett pénzeszköz</t>
  </si>
  <si>
    <t xml:space="preserve">    - közlekedési támogatásra</t>
  </si>
  <si>
    <t xml:space="preserve">    - gyermektartásdíj előlegre</t>
  </si>
  <si>
    <t xml:space="preserve">    - Nemzeti Erőforrás Minisztérium Nővérhívó</t>
  </si>
  <si>
    <t xml:space="preserve">    - otthonteremtési támogatás</t>
  </si>
  <si>
    <t xml:space="preserve">    - közfoglalkoztatás</t>
  </si>
  <si>
    <t xml:space="preserve">    - rövidtávú közfoglalkoztatás</t>
  </si>
  <si>
    <t xml:space="preserve">    - hosszútávú közfoglalkoztatás</t>
  </si>
  <si>
    <t xml:space="preserve">    - Közfoglalkoztatás Joó János</t>
  </si>
  <si>
    <t xml:space="preserve">    - Közhasznú támogatás</t>
  </si>
  <si>
    <t xml:space="preserve">    - LEADER -Hagyományőrző rendezvény</t>
  </si>
  <si>
    <t xml:space="preserve">    - Egyszeri gyermekvédelmi kedvezmény</t>
  </si>
  <si>
    <t xml:space="preserve">    - LEADER -Műv.találkozó (Szoc.O.50.évforduló)</t>
  </si>
  <si>
    <t xml:space="preserve">    - TÁMOP-3.1.4 EU-s pályázat</t>
  </si>
  <si>
    <t xml:space="preserve">    - Népszámlálás</t>
  </si>
  <si>
    <t xml:space="preserve">    - Előző évi normatív támogatás visszatérülés</t>
  </si>
  <si>
    <t xml:space="preserve">    - Szolnoki kistérség Pedagógiai Szakszolgálat</t>
  </si>
  <si>
    <t xml:space="preserve">    - EU-s pályázat iskolatej program</t>
  </si>
  <si>
    <t xml:space="preserve">    - Területalapú támogatás</t>
  </si>
  <si>
    <t xml:space="preserve">    - Parlagfűmentesítési támogatás</t>
  </si>
  <si>
    <t>MŰKÖDÉSI BEVÉTELEK</t>
  </si>
  <si>
    <t>Felhalmozási és tőke jellegű bevételek</t>
  </si>
  <si>
    <t>7.</t>
  </si>
  <si>
    <t>Tárgyi eszközök, immateriális javak értékesítése</t>
  </si>
  <si>
    <t>8.</t>
  </si>
  <si>
    <t>Önkormányzatok sajátos felhalmozási és tőkebevételei</t>
  </si>
  <si>
    <t xml:space="preserve">    - Koncessziós díj</t>
  </si>
  <si>
    <t xml:space="preserve">    - Felújításhoz kapcsolódó Áfa visszatérülés</t>
  </si>
  <si>
    <t>9.</t>
  </si>
  <si>
    <t>Pénzügyi befektetések bevételei</t>
  </si>
  <si>
    <t>Véglegesen átvett pénzeszköz felhalmozásra</t>
  </si>
  <si>
    <t>10.</t>
  </si>
  <si>
    <t>Felhalmozási célú pénzeszköz átvétel államháztart.kívül</t>
  </si>
  <si>
    <t xml:space="preserve">    - Lakossági viziközmű befizetések</t>
  </si>
  <si>
    <t>11.</t>
  </si>
  <si>
    <t>Támogatásértékű felhalmozási bevétel</t>
  </si>
  <si>
    <t xml:space="preserve">    - Szajol intézményfejlesztési hozzájárulás</t>
  </si>
  <si>
    <t xml:space="preserve">    - ÉAOP-4.1.1/2F Gimnázium EU-s pályázat</t>
  </si>
  <si>
    <t xml:space="preserve">    - ÁROP PH szervzet fejlesztés EU-s pályázat</t>
  </si>
  <si>
    <t xml:space="preserve">    - ÉAOP-5.1.1 Orczy Kastély homlokzat felúj. EU-s pályázat</t>
  </si>
  <si>
    <t xml:space="preserve">    - TIOP Könyvtár infrastruktúra fejl. EU-s pályázat</t>
  </si>
  <si>
    <t xml:space="preserve">    - TIOP Digitális tábla pályázat</t>
  </si>
  <si>
    <t xml:space="preserve">    - TIOP Laptop pályázat</t>
  </si>
  <si>
    <t xml:space="preserve">    - LEADER Sportpálya öltöző felúj. EU-s pályázat</t>
  </si>
  <si>
    <t xml:space="preserve">    - NDP Bakó úti játszótér EU-s pályázat</t>
  </si>
  <si>
    <t xml:space="preserve">    - TÁMOP Könyvtár pályázat</t>
  </si>
  <si>
    <t xml:space="preserve">    - ÉAOP-3.1.2/A Dózsa György út EU-s pályázat</t>
  </si>
  <si>
    <t>FELHALMOZÁSI BEVÉTELEK</t>
  </si>
  <si>
    <t>Támogatási kölcsönök visszatérülése, értékpapírok</t>
  </si>
  <si>
    <t>értékesítésének, kibocsátásának bevétele</t>
  </si>
  <si>
    <t>12.</t>
  </si>
  <si>
    <t>Felhalmozási célú támogatási kölcsönök visszatér.</t>
  </si>
  <si>
    <t xml:space="preserve">    - Dolgozóknak folyósított kölcsönök visszatér.</t>
  </si>
  <si>
    <t xml:space="preserve">    - Non-profit szervezetnek folyósított kölcsön visszatérülés</t>
  </si>
  <si>
    <t xml:space="preserve">    - Lakásépítésre és lakásvásárlási kölcsön visszatér.</t>
  </si>
  <si>
    <t xml:space="preserve">    - Háztartásoknak nyújtott felhalm.kölcsön visszatér.</t>
  </si>
  <si>
    <t>KÖLCSÖNÖK VISSZATÉRÜLÉSE</t>
  </si>
  <si>
    <t>PÉNZFORGALOM NÉLKÜLI BEVÉTELEK</t>
  </si>
  <si>
    <t>13.</t>
  </si>
  <si>
    <t>Előző évi várható pénzmaradvány</t>
  </si>
  <si>
    <t>KÖLTSÉGVETÉSI BEVÉTELEK</t>
  </si>
  <si>
    <t>FINANSZÍROZÁSI CÉLÚ MŰVELETEK</t>
  </si>
  <si>
    <t>14.</t>
  </si>
  <si>
    <t>Működési célú hitel</t>
  </si>
  <si>
    <t xml:space="preserve">    - Likvid (folyószámla) hitel</t>
  </si>
  <si>
    <t xml:space="preserve">    - Éven belüli forgóeszköz.finaszírozó hitel</t>
  </si>
  <si>
    <t xml:space="preserve">    - Rulírozó hitel</t>
  </si>
  <si>
    <t xml:space="preserve">    - Munkabérhitel</t>
  </si>
  <si>
    <t xml:space="preserve">    - Hosszúlejáratú működési hitel</t>
  </si>
  <si>
    <t>15.</t>
  </si>
  <si>
    <t>Felhalmozási célú hitel</t>
  </si>
  <si>
    <t>Függő bevételek</t>
  </si>
  <si>
    <t>BEVÉTELEK MINDÖSSZESEN</t>
  </si>
  <si>
    <t>1. számú melléklet folytatása</t>
  </si>
  <si>
    <t>KIADÁSOK</t>
  </si>
  <si>
    <t>Személyi jellegű kiadások</t>
  </si>
  <si>
    <t xml:space="preserve">    - Polgármesteri Hivatal (és intézményei 2011 évben)</t>
  </si>
  <si>
    <t xml:space="preserve">      = ebből PH és intézmenyei (2011 évben)</t>
  </si>
  <si>
    <t xml:space="preserve">                  Közfoglalkoztatás</t>
  </si>
  <si>
    <t xml:space="preserve">      = ebből közfoglalkoztatás</t>
  </si>
  <si>
    <t xml:space="preserve">    - Városi Sportcsarnok (2012.02.29-ig)</t>
  </si>
  <si>
    <t>Munkaadót terhelő járulékok és szociális hozzájárulási adó</t>
  </si>
  <si>
    <t xml:space="preserve">    - Polgármesteri Hivatal ( és intézményei 2011 évben)</t>
  </si>
  <si>
    <t xml:space="preserve">      = ebből PH és intézményei ( 2011 évben)</t>
  </si>
  <si>
    <t xml:space="preserve">     - Helyi önkormányzat</t>
  </si>
  <si>
    <t xml:space="preserve">       = ebből közfoglalkoztatás</t>
  </si>
  <si>
    <t>Dologi jellegű kiadások</t>
  </si>
  <si>
    <t>Ellátottak pénzbeli juttatásai</t>
  </si>
  <si>
    <t xml:space="preserve">    - Polgármesteri Hivatal (Otthonteremtési támogatás)</t>
  </si>
  <si>
    <t>Egyéb működési célú kiadások</t>
  </si>
  <si>
    <t xml:space="preserve">    - Támogatások nonprofit szervezeteknek</t>
  </si>
  <si>
    <t xml:space="preserve">    - Szociális ellátások</t>
  </si>
  <si>
    <t xml:space="preserve">        =ebből: rendszeres pénzbeni ellátás Polgármesteri Hivatal</t>
  </si>
  <si>
    <t xml:space="preserve">                     rendszeres pénzbeni ellátás Helyi önkormányzat</t>
  </si>
  <si>
    <t xml:space="preserve">                     eseti pénzbeni ellátás Polgármesteri Hivatal</t>
  </si>
  <si>
    <t xml:space="preserve">                     eseti pénzbeni ellátás Helyi önkormányzat</t>
  </si>
  <si>
    <t xml:space="preserve">    - Pénzbeli juttatás</t>
  </si>
  <si>
    <t xml:space="preserve">            - polgármesteri keret</t>
  </si>
  <si>
    <t xml:space="preserve">            - képviselői tiszteletdíj felajánlás</t>
  </si>
  <si>
    <t xml:space="preserve">            - Újszászi Nevelési Központ</t>
  </si>
  <si>
    <t xml:space="preserve"> - Támogatásértékű működési kiadás</t>
  </si>
  <si>
    <t xml:space="preserve">    - Parlagfűmentesítés</t>
  </si>
  <si>
    <t xml:space="preserve">    - Szolnoki Kistérség Többcélú Társulása</t>
  </si>
  <si>
    <t xml:space="preserve"> - Átadott pénzeszköz</t>
  </si>
  <si>
    <t xml:space="preserve">    - JÁSZKUN VOLÁN</t>
  </si>
  <si>
    <t xml:space="preserve">    - Testvérvárosi kapcsolatok pályázat továbbutalás</t>
  </si>
  <si>
    <t>MŰKÖDÉSI KIADÁSOK</t>
  </si>
  <si>
    <t>Beruházási kiadások</t>
  </si>
  <si>
    <t>Felújítási kiadások</t>
  </si>
  <si>
    <t>Egyéb felhalmozási kiadások</t>
  </si>
  <si>
    <t xml:space="preserve">    - Vissza nem térítendő első lakáshoz jutó tám.</t>
  </si>
  <si>
    <t xml:space="preserve">    - Lakossági közműfejlesztési támogatás kifizetés</t>
  </si>
  <si>
    <t xml:space="preserve">    - Részesedés vásárlás</t>
  </si>
  <si>
    <t>Átadott pénzeszköz felhalmozási kiadások</t>
  </si>
  <si>
    <t xml:space="preserve">FELHALMOZÁSI KIADÁSOK </t>
  </si>
  <si>
    <t xml:space="preserve">    - Lakásépítésre és lakásvásárlásra kölcsön nyújtása </t>
  </si>
  <si>
    <t xml:space="preserve">    - Dolgozóknak folyósított kölcsönök</t>
  </si>
  <si>
    <t xml:space="preserve">    - Non-profit szervezetnek folyósított kölcsön</t>
  </si>
  <si>
    <t>KÖLCSÖNÖK KIADÁSOK</t>
  </si>
  <si>
    <t>Általános tartalék</t>
  </si>
  <si>
    <t>Céltartalék</t>
  </si>
  <si>
    <t>Év végi tervezett pénzmaradvány</t>
  </si>
  <si>
    <t>KÖLTSÉGVETÉSI KIADÁSOK</t>
  </si>
  <si>
    <t>FINANSZÍROZÁSI MŰVELETEK KIADÁSA</t>
  </si>
  <si>
    <t>Működési célú hitel visszafizetés</t>
  </si>
  <si>
    <t xml:space="preserve">   - ebből rövid lej.forgóeszköz finanszírozó hitel visszafizetés</t>
  </si>
  <si>
    <t xml:space="preserve">               likvid  hitel visszafizetés</t>
  </si>
  <si>
    <t xml:space="preserve">              rulírozó hitel visszafizetés</t>
  </si>
  <si>
    <t>Felhalmozási célú hitel visszafizetés</t>
  </si>
  <si>
    <t xml:space="preserve">   - ebből Eu-s támogatást megelőlegező hitel viszafiz</t>
  </si>
  <si>
    <t xml:space="preserve">               címzett beruházás hitel visszafiz</t>
  </si>
  <si>
    <t>16.</t>
  </si>
  <si>
    <t>Függő kiadás</t>
  </si>
  <si>
    <t>KIADÁSOK MINDÖSSZESEN</t>
  </si>
  <si>
    <t>Költségvetési létszámkeret</t>
  </si>
  <si>
    <t>"1. számú melléklet"</t>
  </si>
  <si>
    <t xml:space="preserve">"Újszász Városi Önkormányzat 2013. évi költségvetési bevételei és kiadásai előirányzat-csoportok, kiemelt előirányzatok szerinti bontásban"
</t>
  </si>
  <si>
    <t>2013. évi módosított előirányzat</t>
  </si>
  <si>
    <t xml:space="preserve">    - Lakott külterülettel kapcsolatos feladatok</t>
  </si>
  <si>
    <t xml:space="preserve">    - Nyári szociális gyermekétkeztetés</t>
  </si>
  <si>
    <t xml:space="preserve">    - Könyvtári  érdekeltségnövelő támogatás</t>
  </si>
  <si>
    <t>Szerkezetátalakítási tartalék</t>
  </si>
  <si>
    <t xml:space="preserve">    - Gyermekétkeztetés támogatás</t>
  </si>
  <si>
    <t xml:space="preserve">    - Beszámítás visszapótlás</t>
  </si>
  <si>
    <t xml:space="preserve">    - Szociális és gyermekjóléti feladatok támogatása</t>
  </si>
  <si>
    <t xml:space="preserve">    - Köznevelési intézmények működési támogatása</t>
  </si>
  <si>
    <t xml:space="preserve">    - Bérkompenzáció</t>
  </si>
  <si>
    <t xml:space="preserve">    - Újszász Városi Óvoda és Bölcsőde TÁMOP-3.1.7</t>
  </si>
  <si>
    <t xml:space="preserve">    - Újszász Városi Óvoda és Bölcsőde TÁMOP-3.1.8</t>
  </si>
  <si>
    <t xml:space="preserve">    - TIOP-3.4.2 Zagyvaparti Idősek Otthona EU-s pályázat</t>
  </si>
  <si>
    <t>Önkorm.felhalmozási célú költségvetési támogatása</t>
  </si>
  <si>
    <t>Közművelődési érdekeltség növelő támogatás</t>
  </si>
  <si>
    <t>Vis maior támogatás</t>
  </si>
  <si>
    <t>Adósságkonszolidáció</t>
  </si>
  <si>
    <t xml:space="preserve">    - TISZK 2013. évi pénzmaradvány átutalás</t>
  </si>
  <si>
    <t xml:space="preserve">    -  Polgármesteri Hivatal</t>
  </si>
  <si>
    <t xml:space="preserve">    - KLIK-nek IPR pénzmaradvány átadás</t>
  </si>
  <si>
    <t xml:space="preserve">    - Térségfejlesztési műk.pénzeszközátadás</t>
  </si>
  <si>
    <t xml:space="preserve">    - KLIK-nek Rózsa I.Középiskola pénzeszkészlet átadás</t>
  </si>
  <si>
    <t>az 1/2014. (II.19.)  költségvetési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</si>
</sst>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</numFmts>
  <fonts count="32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 CE"/>
      <family val="0"/>
    </font>
    <font>
      <b/>
      <sz val="8"/>
      <name val="Arial CE"/>
      <family val="0"/>
    </font>
    <font>
      <b/>
      <i/>
      <sz val="8"/>
      <name val="Arial"/>
      <family val="2"/>
    </font>
    <font>
      <b/>
      <i/>
      <sz val="10"/>
      <name val="Arial CE"/>
      <family val="0"/>
    </font>
    <font>
      <b/>
      <sz val="11"/>
      <name val="Arial"/>
      <family val="2"/>
    </font>
    <font>
      <i/>
      <sz val="8"/>
      <color indexed="8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b/>
      <i/>
      <sz val="8"/>
      <name val="Arial CE"/>
      <family val="0"/>
    </font>
    <font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 style="double"/>
      <right/>
      <top/>
      <bottom/>
    </border>
    <border>
      <left style="double"/>
      <right style="thin"/>
      <top/>
      <bottom style="double"/>
    </border>
    <border>
      <left/>
      <right/>
      <top/>
      <bottom style="double"/>
    </border>
    <border>
      <left style="double"/>
      <right style="thin"/>
      <top style="medium"/>
      <bottom style="medium"/>
    </border>
    <border>
      <left/>
      <right style="thin"/>
      <top/>
      <bottom/>
    </border>
    <border>
      <left style="thin"/>
      <right/>
      <top/>
      <bottom/>
    </border>
    <border>
      <left style="double"/>
      <right/>
      <top style="medium"/>
      <bottom style="double"/>
    </border>
    <border>
      <left style="double"/>
      <right style="thin"/>
      <top style="double"/>
      <bottom/>
    </border>
    <border>
      <left style="double"/>
      <right/>
      <top/>
      <bottom style="thin"/>
    </border>
    <border>
      <left style="double"/>
      <right/>
      <top style="medium"/>
      <bottom style="medium"/>
    </border>
    <border>
      <left style="double"/>
      <right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thin"/>
      <bottom style="double"/>
    </border>
    <border>
      <left style="double"/>
      <right/>
      <top/>
      <bottom style="double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 style="thin"/>
      <top/>
      <bottom style="thin"/>
    </border>
    <border>
      <left/>
      <right style="thin"/>
      <top style="medium"/>
      <bottom style="medium"/>
    </border>
    <border>
      <left/>
      <right style="thin"/>
      <top style="thin"/>
      <bottom style="thin"/>
    </border>
    <border>
      <left/>
      <right style="thin"/>
      <top style="medium"/>
      <bottom style="double"/>
    </border>
    <border>
      <left/>
      <right style="thin"/>
      <top style="double"/>
      <bottom/>
    </border>
    <border>
      <left style="thin"/>
      <right style="double"/>
      <top style="double"/>
      <bottom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 style="double"/>
    </border>
    <border>
      <left style="thin"/>
      <right style="double"/>
      <top style="medium"/>
      <bottom style="double"/>
    </border>
    <border>
      <left style="thin"/>
      <right style="double"/>
      <top style="medium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 style="double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/>
      <top/>
      <bottom style="thin"/>
    </border>
    <border>
      <left style="thin"/>
      <right style="thin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 style="double"/>
      <top/>
      <bottom/>
    </border>
    <border>
      <left style="thin"/>
      <right/>
      <top style="medium"/>
      <bottom style="double"/>
    </border>
    <border>
      <left/>
      <right/>
      <top style="medium"/>
      <bottom style="double"/>
    </border>
    <border>
      <left style="thin"/>
      <right/>
      <top style="double"/>
      <bottom/>
    </border>
    <border>
      <left/>
      <right/>
      <top style="double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3" fillId="7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20" fillId="4" borderId="0" applyNumberFormat="0" applyBorder="0" applyAlignment="0" applyProtection="0"/>
    <xf numFmtId="0" fontId="24" fillId="22" borderId="8" applyNumberFormat="0" applyAlignment="0" applyProtection="0"/>
    <xf numFmtId="0" fontId="2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5" fillId="22" borderId="1" applyNumberFormat="0" applyAlignment="0" applyProtection="0"/>
    <xf numFmtId="9" fontId="0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0" fontId="2" fillId="0" borderId="0" xfId="55">
      <alignment/>
      <protection/>
    </xf>
    <xf numFmtId="0" fontId="2" fillId="0" borderId="10" xfId="55" applyBorder="1" applyAlignment="1">
      <alignment horizontal="center" vertical="center" wrapText="1"/>
      <protection/>
    </xf>
    <xf numFmtId="0" fontId="5" fillId="0" borderId="11" xfId="55" applyFont="1" applyBorder="1" applyAlignment="1">
      <alignment horizontal="left"/>
      <protection/>
    </xf>
    <xf numFmtId="0" fontId="5" fillId="0" borderId="11" xfId="55" applyFont="1" applyFill="1" applyBorder="1" applyAlignment="1">
      <alignment horizontal="left"/>
      <protection/>
    </xf>
    <xf numFmtId="0" fontId="5" fillId="0" borderId="12" xfId="55" applyFont="1" applyBorder="1" applyAlignment="1">
      <alignment horizontal="left"/>
      <protection/>
    </xf>
    <xf numFmtId="0" fontId="4" fillId="0" borderId="13" xfId="55" applyFont="1" applyBorder="1" applyAlignment="1">
      <alignment horizontal="center"/>
      <protection/>
    </xf>
    <xf numFmtId="0" fontId="4" fillId="0" borderId="14" xfId="55" applyFont="1" applyBorder="1" applyAlignment="1">
      <alignment horizontal="center"/>
      <protection/>
    </xf>
    <xf numFmtId="49" fontId="4" fillId="0" borderId="14" xfId="55" applyNumberFormat="1" applyFont="1" applyBorder="1" applyAlignment="1">
      <alignment horizontal="center"/>
      <protection/>
    </xf>
    <xf numFmtId="49" fontId="4" fillId="0" borderId="15" xfId="55" applyNumberFormat="1" applyFont="1" applyBorder="1" applyAlignment="1">
      <alignment horizontal="center"/>
      <protection/>
    </xf>
    <xf numFmtId="49" fontId="4" fillId="0" borderId="10" xfId="55" applyNumberFormat="1" applyFont="1" applyBorder="1" applyAlignment="1">
      <alignment horizontal="center" vertical="center"/>
      <protection/>
    </xf>
    <xf numFmtId="49" fontId="4" fillId="0" borderId="13" xfId="55" applyNumberFormat="1" applyFont="1" applyBorder="1" applyAlignment="1">
      <alignment horizontal="center"/>
      <protection/>
    </xf>
    <xf numFmtId="49" fontId="4" fillId="0" borderId="16" xfId="55" applyNumberFormat="1" applyFont="1" applyBorder="1" applyAlignment="1">
      <alignment horizontal="center"/>
      <protection/>
    </xf>
    <xf numFmtId="49" fontId="4" fillId="0" borderId="17" xfId="55" applyNumberFormat="1" applyFont="1" applyBorder="1" applyAlignment="1">
      <alignment horizontal="center"/>
      <protection/>
    </xf>
    <xf numFmtId="49" fontId="4" fillId="0" borderId="0" xfId="55" applyNumberFormat="1" applyFont="1" applyBorder="1" applyAlignment="1">
      <alignment horizontal="center"/>
      <protection/>
    </xf>
    <xf numFmtId="0" fontId="4" fillId="0" borderId="0" xfId="55" applyFont="1" applyBorder="1" applyAlignment="1">
      <alignment horizontal="left"/>
      <protection/>
    </xf>
    <xf numFmtId="4" fontId="4" fillId="0" borderId="0" xfId="55" applyNumberFormat="1" applyFont="1" applyBorder="1" applyAlignment="1">
      <alignment horizontal="right"/>
      <protection/>
    </xf>
    <xf numFmtId="4" fontId="4" fillId="0" borderId="0" xfId="55" applyNumberFormat="1" applyFont="1" applyFill="1" applyBorder="1" applyAlignment="1">
      <alignment horizontal="right"/>
      <protection/>
    </xf>
    <xf numFmtId="49" fontId="4" fillId="0" borderId="18" xfId="55" applyNumberFormat="1" applyFont="1" applyBorder="1" applyAlignment="1">
      <alignment horizontal="center"/>
      <protection/>
    </xf>
    <xf numFmtId="0" fontId="4" fillId="0" borderId="19" xfId="55" applyFont="1" applyBorder="1" applyAlignment="1">
      <alignment horizontal="center" vertical="center" wrapText="1"/>
      <protection/>
    </xf>
    <xf numFmtId="0" fontId="4" fillId="0" borderId="14" xfId="55" applyFont="1" applyBorder="1" applyAlignment="1">
      <alignment horizontal="center" vertical="center" wrapText="1"/>
      <protection/>
    </xf>
    <xf numFmtId="0" fontId="4" fillId="0" borderId="20" xfId="55" applyFont="1" applyBorder="1" applyAlignment="1">
      <alignment horizontal="center" vertical="center" wrapText="1"/>
      <protection/>
    </xf>
    <xf numFmtId="49" fontId="4" fillId="0" borderId="10" xfId="55" applyNumberFormat="1" applyFont="1" applyBorder="1" applyAlignment="1">
      <alignment horizontal="center"/>
      <protection/>
    </xf>
    <xf numFmtId="0" fontId="4" fillId="0" borderId="21" xfId="55" applyFont="1" applyBorder="1" applyAlignment="1">
      <alignment horizontal="left"/>
      <protection/>
    </xf>
    <xf numFmtId="0" fontId="0" fillId="0" borderId="0" xfId="0" applyAlignment="1">
      <alignment horizontal="left"/>
    </xf>
    <xf numFmtId="0" fontId="0" fillId="0" borderId="20" xfId="0" applyBorder="1" applyAlignment="1">
      <alignment horizontal="left"/>
    </xf>
    <xf numFmtId="49" fontId="4" fillId="0" borderId="22" xfId="55" applyNumberFormat="1" applyFont="1" applyBorder="1" applyAlignment="1">
      <alignment horizontal="center"/>
      <protection/>
    </xf>
    <xf numFmtId="0" fontId="0" fillId="0" borderId="0" xfId="0" applyBorder="1" applyAlignment="1">
      <alignment horizontal="left"/>
    </xf>
    <xf numFmtId="49" fontId="4" fillId="0" borderId="23" xfId="55" applyNumberFormat="1" applyFont="1" applyBorder="1" applyAlignment="1">
      <alignment horizontal="center"/>
      <protection/>
    </xf>
    <xf numFmtId="49" fontId="4" fillId="0" borderId="24" xfId="55" applyNumberFormat="1" applyFont="1" applyBorder="1" applyAlignment="1">
      <alignment horizontal="center"/>
      <protection/>
    </xf>
    <xf numFmtId="0" fontId="4" fillId="0" borderId="20" xfId="55" applyFont="1" applyBorder="1" applyAlignment="1">
      <alignment horizontal="left"/>
      <protection/>
    </xf>
    <xf numFmtId="49" fontId="4" fillId="0" borderId="25" xfId="55" applyNumberFormat="1" applyFont="1" applyBorder="1" applyAlignment="1">
      <alignment horizontal="center"/>
      <protection/>
    </xf>
    <xf numFmtId="49" fontId="4" fillId="0" borderId="26" xfId="55" applyNumberFormat="1" applyFont="1" applyBorder="1" applyAlignment="1">
      <alignment horizontal="center"/>
      <protection/>
    </xf>
    <xf numFmtId="0" fontId="8" fillId="0" borderId="27" xfId="55" applyFont="1" applyBorder="1" applyAlignment="1">
      <alignment horizontal="left"/>
      <protection/>
    </xf>
    <xf numFmtId="0" fontId="9" fillId="0" borderId="28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8" fillId="0" borderId="21" xfId="55" applyFont="1" applyBorder="1" applyAlignment="1">
      <alignment horizontal="left"/>
      <protection/>
    </xf>
    <xf numFmtId="0" fontId="9" fillId="0" borderId="0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49" fontId="4" fillId="0" borderId="19" xfId="55" applyNumberFormat="1" applyFont="1" applyBorder="1" applyAlignment="1">
      <alignment horizontal="center"/>
      <protection/>
    </xf>
    <xf numFmtId="0" fontId="5" fillId="0" borderId="30" xfId="55" applyFont="1" applyBorder="1" applyAlignment="1">
      <alignment horizontal="left"/>
      <protection/>
    </xf>
    <xf numFmtId="0" fontId="6" fillId="0" borderId="31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49" fontId="4" fillId="0" borderId="33" xfId="55" applyNumberFormat="1" applyFont="1" applyBorder="1" applyAlignment="1">
      <alignment horizontal="center"/>
      <protection/>
    </xf>
    <xf numFmtId="0" fontId="4" fillId="0" borderId="0" xfId="55" applyFont="1" applyAlignment="1">
      <alignment horizontal="right"/>
      <protection/>
    </xf>
    <xf numFmtId="0" fontId="4" fillId="0" borderId="10" xfId="55" applyFont="1" applyBorder="1">
      <alignment/>
      <protection/>
    </xf>
    <xf numFmtId="4" fontId="5" fillId="0" borderId="11" xfId="55" applyNumberFormat="1" applyFont="1" applyBorder="1" applyAlignment="1">
      <alignment horizontal="right"/>
      <protection/>
    </xf>
    <xf numFmtId="4" fontId="5" fillId="0" borderId="11" xfId="55" applyNumberFormat="1" applyFont="1" applyFill="1" applyBorder="1" applyAlignment="1">
      <alignment horizontal="right"/>
      <protection/>
    </xf>
    <xf numFmtId="4" fontId="5" fillId="0" borderId="12" xfId="55" applyNumberFormat="1" applyFont="1" applyBorder="1" applyAlignment="1">
      <alignment horizontal="right"/>
      <protection/>
    </xf>
    <xf numFmtId="0" fontId="4" fillId="0" borderId="13" xfId="55" applyFont="1" applyBorder="1" applyAlignment="1">
      <alignment horizontal="center" vertical="center"/>
      <protection/>
    </xf>
    <xf numFmtId="0" fontId="4" fillId="0" borderId="14" xfId="55" applyFont="1" applyBorder="1" applyAlignment="1">
      <alignment horizontal="center" vertical="center"/>
      <protection/>
    </xf>
    <xf numFmtId="0" fontId="4" fillId="0" borderId="0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left"/>
      <protection/>
    </xf>
    <xf numFmtId="0" fontId="4" fillId="0" borderId="18" xfId="55" applyFont="1" applyBorder="1" applyAlignment="1">
      <alignment horizontal="center" vertical="center"/>
      <protection/>
    </xf>
    <xf numFmtId="0" fontId="5" fillId="0" borderId="18" xfId="55" applyFont="1" applyBorder="1" applyAlignment="1">
      <alignment horizontal="left"/>
      <protection/>
    </xf>
    <xf numFmtId="0" fontId="4" fillId="0" borderId="18" xfId="55" applyFont="1" applyBorder="1" applyAlignment="1">
      <alignment horizontal="right"/>
      <protection/>
    </xf>
    <xf numFmtId="0" fontId="5" fillId="0" borderId="21" xfId="55" applyFont="1" applyBorder="1" applyAlignment="1">
      <alignment horizontal="left"/>
      <protection/>
    </xf>
    <xf numFmtId="0" fontId="4" fillId="0" borderId="10" xfId="55" applyFont="1" applyBorder="1" applyAlignment="1">
      <alignment horizontal="center" vertical="center"/>
      <protection/>
    </xf>
    <xf numFmtId="0" fontId="4" fillId="0" borderId="19" xfId="55" applyFont="1" applyBorder="1" applyAlignment="1">
      <alignment horizontal="center" vertical="center"/>
      <protection/>
    </xf>
    <xf numFmtId="0" fontId="8" fillId="0" borderId="21" xfId="55" applyFont="1" applyBorder="1" applyAlignment="1">
      <alignment horizontal="left"/>
      <protection/>
    </xf>
    <xf numFmtId="0" fontId="5" fillId="0" borderId="19" xfId="55" applyFont="1" applyBorder="1" applyAlignment="1">
      <alignment horizontal="center" vertical="center"/>
      <protection/>
    </xf>
    <xf numFmtId="0" fontId="5" fillId="0" borderId="14" xfId="55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4" fillId="0" borderId="34" xfId="55" applyFont="1" applyBorder="1">
      <alignment/>
      <protection/>
    </xf>
    <xf numFmtId="0" fontId="2" fillId="0" borderId="0" xfId="55" applyFill="1">
      <alignment/>
      <protection/>
    </xf>
    <xf numFmtId="0" fontId="10" fillId="0" borderId="0" xfId="55" applyFont="1">
      <alignment/>
      <protection/>
    </xf>
    <xf numFmtId="4" fontId="12" fillId="0" borderId="35" xfId="55" applyNumberFormat="1" applyFont="1" applyBorder="1" applyAlignment="1">
      <alignment horizontal="right"/>
      <protection/>
    </xf>
    <xf numFmtId="4" fontId="12" fillId="0" borderId="35" xfId="55" applyNumberFormat="1" applyFont="1" applyFill="1" applyBorder="1" applyAlignment="1">
      <alignment horizontal="right"/>
      <protection/>
    </xf>
    <xf numFmtId="4" fontId="12" fillId="0" borderId="36" xfId="55" applyNumberFormat="1" applyFont="1" applyBorder="1" applyAlignment="1">
      <alignment horizontal="right"/>
      <protection/>
    </xf>
    <xf numFmtId="4" fontId="4" fillId="0" borderId="20" xfId="55" applyNumberFormat="1" applyFont="1" applyBorder="1" applyAlignment="1">
      <alignment horizontal="right"/>
      <protection/>
    </xf>
    <xf numFmtId="4" fontId="4" fillId="0" borderId="20" xfId="55" applyNumberFormat="1" applyFont="1" applyFill="1" applyBorder="1" applyAlignment="1">
      <alignment horizontal="right"/>
      <protection/>
    </xf>
    <xf numFmtId="4" fontId="4" fillId="0" borderId="37" xfId="55" applyNumberFormat="1" applyFont="1" applyBorder="1" applyAlignment="1">
      <alignment horizontal="right"/>
      <protection/>
    </xf>
    <xf numFmtId="4" fontId="12" fillId="0" borderId="20" xfId="55" applyNumberFormat="1" applyFont="1" applyBorder="1" applyAlignment="1">
      <alignment horizontal="right"/>
      <protection/>
    </xf>
    <xf numFmtId="4" fontId="12" fillId="0" borderId="20" xfId="55" applyNumberFormat="1" applyFont="1" applyFill="1" applyBorder="1" applyAlignment="1">
      <alignment horizontal="right"/>
      <protection/>
    </xf>
    <xf numFmtId="4" fontId="12" fillId="0" borderId="37" xfId="55" applyNumberFormat="1" applyFont="1" applyBorder="1" applyAlignment="1">
      <alignment horizontal="right"/>
      <protection/>
    </xf>
    <xf numFmtId="4" fontId="12" fillId="0" borderId="38" xfId="55" applyNumberFormat="1" applyFont="1" applyBorder="1" applyAlignment="1">
      <alignment horizontal="right"/>
      <protection/>
    </xf>
    <xf numFmtId="4" fontId="12" fillId="0" borderId="38" xfId="55" applyNumberFormat="1" applyFont="1" applyFill="1" applyBorder="1" applyAlignment="1">
      <alignment horizontal="right"/>
      <protection/>
    </xf>
    <xf numFmtId="4" fontId="13" fillId="0" borderId="38" xfId="55" applyNumberFormat="1" applyFont="1" applyBorder="1" applyAlignment="1">
      <alignment horizontal="right"/>
      <protection/>
    </xf>
    <xf numFmtId="4" fontId="13" fillId="0" borderId="38" xfId="55" applyNumberFormat="1" applyFont="1" applyFill="1" applyBorder="1" applyAlignment="1">
      <alignment horizontal="right"/>
      <protection/>
    </xf>
    <xf numFmtId="4" fontId="13" fillId="0" borderId="37" xfId="55" applyNumberFormat="1" applyFont="1" applyBorder="1" applyAlignment="1">
      <alignment horizontal="right"/>
      <protection/>
    </xf>
    <xf numFmtId="4" fontId="4" fillId="0" borderId="39" xfId="55" applyNumberFormat="1" applyFont="1" applyBorder="1" applyAlignment="1">
      <alignment horizontal="right"/>
      <protection/>
    </xf>
    <xf numFmtId="4" fontId="4" fillId="0" borderId="39" xfId="55" applyNumberFormat="1" applyFont="1" applyFill="1" applyBorder="1" applyAlignment="1">
      <alignment horizontal="right"/>
      <protection/>
    </xf>
    <xf numFmtId="4" fontId="4" fillId="0" borderId="40" xfId="55" applyNumberFormat="1" applyFont="1" applyBorder="1" applyAlignment="1">
      <alignment horizontal="right"/>
      <protection/>
    </xf>
    <xf numFmtId="4" fontId="12" fillId="0" borderId="11" xfId="55" applyNumberFormat="1" applyFont="1" applyBorder="1" applyAlignment="1">
      <alignment horizontal="right"/>
      <protection/>
    </xf>
    <xf numFmtId="4" fontId="5" fillId="0" borderId="32" xfId="55" applyNumberFormat="1" applyFont="1" applyFill="1" applyBorder="1" applyAlignment="1">
      <alignment horizontal="right"/>
      <protection/>
    </xf>
    <xf numFmtId="4" fontId="5" fillId="0" borderId="32" xfId="55" applyNumberFormat="1" applyFont="1" applyBorder="1" applyAlignment="1">
      <alignment horizontal="right"/>
      <protection/>
    </xf>
    <xf numFmtId="4" fontId="5" fillId="0" borderId="36" xfId="55" applyNumberFormat="1" applyFont="1" applyBorder="1" applyAlignment="1">
      <alignment horizontal="right"/>
      <protection/>
    </xf>
    <xf numFmtId="4" fontId="13" fillId="0" borderId="20" xfId="55" applyNumberFormat="1" applyFont="1" applyBorder="1" applyAlignment="1">
      <alignment horizontal="right"/>
      <protection/>
    </xf>
    <xf numFmtId="4" fontId="13" fillId="0" borderId="20" xfId="55" applyNumberFormat="1" applyFont="1" applyFill="1" applyBorder="1" applyAlignment="1">
      <alignment horizontal="right"/>
      <protection/>
    </xf>
    <xf numFmtId="4" fontId="4" fillId="0" borderId="38" xfId="55" applyNumberFormat="1" applyFont="1" applyBorder="1" applyAlignment="1">
      <alignment horizontal="right"/>
      <protection/>
    </xf>
    <xf numFmtId="4" fontId="4" fillId="0" borderId="38" xfId="55" applyNumberFormat="1" applyFont="1" applyFill="1" applyBorder="1" applyAlignment="1">
      <alignment horizontal="right"/>
      <protection/>
    </xf>
    <xf numFmtId="4" fontId="13" fillId="0" borderId="41" xfId="55" applyNumberFormat="1" applyFont="1" applyBorder="1" applyAlignment="1">
      <alignment horizontal="right"/>
      <protection/>
    </xf>
    <xf numFmtId="4" fontId="13" fillId="0" borderId="41" xfId="55" applyNumberFormat="1" applyFont="1" applyFill="1" applyBorder="1" applyAlignment="1">
      <alignment horizontal="right"/>
      <protection/>
    </xf>
    <xf numFmtId="4" fontId="13" fillId="0" borderId="42" xfId="55" applyNumberFormat="1" applyFont="1" applyBorder="1" applyAlignment="1">
      <alignment horizontal="right"/>
      <protection/>
    </xf>
    <xf numFmtId="4" fontId="5" fillId="0" borderId="43" xfId="55" applyNumberFormat="1" applyFont="1" applyBorder="1" applyAlignment="1">
      <alignment horizontal="right"/>
      <protection/>
    </xf>
    <xf numFmtId="4" fontId="5" fillId="0" borderId="20" xfId="55" applyNumberFormat="1" applyFont="1" applyFill="1" applyBorder="1" applyAlignment="1">
      <alignment horizontal="right"/>
      <protection/>
    </xf>
    <xf numFmtId="4" fontId="5" fillId="0" borderId="20" xfId="55" applyNumberFormat="1" applyFont="1" applyBorder="1" applyAlignment="1">
      <alignment horizontal="right"/>
      <protection/>
    </xf>
    <xf numFmtId="4" fontId="5" fillId="0" borderId="44" xfId="55" applyNumberFormat="1" applyFont="1" applyBorder="1" applyAlignment="1">
      <alignment horizontal="right" vertical="center" wrapText="1"/>
      <protection/>
    </xf>
    <xf numFmtId="0" fontId="15" fillId="0" borderId="20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4" fontId="5" fillId="0" borderId="45" xfId="55" applyNumberFormat="1" applyFont="1" applyBorder="1" applyAlignment="1">
      <alignment horizontal="right"/>
      <protection/>
    </xf>
    <xf numFmtId="4" fontId="5" fillId="0" borderId="45" xfId="55" applyNumberFormat="1" applyFont="1" applyFill="1" applyBorder="1" applyAlignment="1">
      <alignment horizontal="right"/>
      <protection/>
    </xf>
    <xf numFmtId="4" fontId="12" fillId="0" borderId="32" xfId="55" applyNumberFormat="1" applyFont="1" applyBorder="1" applyAlignment="1">
      <alignment horizontal="right"/>
      <protection/>
    </xf>
    <xf numFmtId="4" fontId="12" fillId="0" borderId="32" xfId="55" applyNumberFormat="1" applyFont="1" applyFill="1" applyBorder="1" applyAlignment="1">
      <alignment horizontal="right"/>
      <protection/>
    </xf>
    <xf numFmtId="4" fontId="12" fillId="0" borderId="11" xfId="55" applyNumberFormat="1" applyFont="1" applyFill="1" applyBorder="1" applyAlignment="1">
      <alignment horizontal="right"/>
      <protection/>
    </xf>
    <xf numFmtId="4" fontId="4" fillId="0" borderId="44" xfId="55" applyNumberFormat="1" applyFont="1" applyBorder="1" applyAlignment="1">
      <alignment horizontal="right"/>
      <protection/>
    </xf>
    <xf numFmtId="4" fontId="5" fillId="0" borderId="46" xfId="55" applyNumberFormat="1" applyFont="1" applyBorder="1" applyAlignment="1">
      <alignment horizontal="right"/>
      <protection/>
    </xf>
    <xf numFmtId="4" fontId="5" fillId="0" borderId="47" xfId="55" applyNumberFormat="1" applyFont="1" applyBorder="1" applyAlignment="1">
      <alignment horizontal="right"/>
      <protection/>
    </xf>
    <xf numFmtId="4" fontId="5" fillId="0" borderId="47" xfId="55" applyNumberFormat="1" applyFont="1" applyFill="1" applyBorder="1" applyAlignment="1">
      <alignment horizontal="right"/>
      <protection/>
    </xf>
    <xf numFmtId="4" fontId="12" fillId="0" borderId="48" xfId="55" applyNumberFormat="1" applyFont="1" applyBorder="1" applyAlignment="1">
      <alignment horizontal="right"/>
      <protection/>
    </xf>
    <xf numFmtId="4" fontId="5" fillId="0" borderId="39" xfId="55" applyNumberFormat="1" applyFont="1" applyBorder="1" applyAlignment="1">
      <alignment horizontal="right"/>
      <protection/>
    </xf>
    <xf numFmtId="4" fontId="5" fillId="0" borderId="43" xfId="55" applyNumberFormat="1" applyFont="1" applyFill="1" applyBorder="1" applyAlignment="1">
      <alignment horizontal="right"/>
      <protection/>
    </xf>
    <xf numFmtId="4" fontId="12" fillId="0" borderId="40" xfId="55" applyNumberFormat="1" applyFont="1" applyBorder="1" applyAlignment="1">
      <alignment horizontal="right"/>
      <protection/>
    </xf>
    <xf numFmtId="4" fontId="5" fillId="0" borderId="44" xfId="55" applyNumberFormat="1" applyFont="1" applyBorder="1" applyAlignment="1">
      <alignment horizontal="right"/>
      <protection/>
    </xf>
    <xf numFmtId="4" fontId="8" fillId="0" borderId="44" xfId="55" applyNumberFormat="1" applyFont="1" applyBorder="1" applyAlignment="1">
      <alignment horizontal="right"/>
      <protection/>
    </xf>
    <xf numFmtId="4" fontId="8" fillId="0" borderId="29" xfId="55" applyNumberFormat="1" applyFont="1" applyBorder="1" applyAlignment="1">
      <alignment horizontal="right"/>
      <protection/>
    </xf>
    <xf numFmtId="4" fontId="8" fillId="0" borderId="20" xfId="55" applyNumberFormat="1" applyFont="1" applyBorder="1" applyAlignment="1">
      <alignment horizontal="right"/>
      <protection/>
    </xf>
    <xf numFmtId="4" fontId="5" fillId="0" borderId="49" xfId="55" applyNumberFormat="1" applyFont="1" applyBorder="1" applyAlignment="1">
      <alignment horizontal="right"/>
      <protection/>
    </xf>
    <xf numFmtId="4" fontId="4" fillId="0" borderId="0" xfId="55" applyNumberFormat="1" applyFont="1" applyAlignment="1">
      <alignment horizontal="right"/>
      <protection/>
    </xf>
    <xf numFmtId="4" fontId="4" fillId="0" borderId="0" xfId="55" applyNumberFormat="1" applyFont="1" applyFill="1" applyAlignment="1">
      <alignment horizontal="right"/>
      <protection/>
    </xf>
    <xf numFmtId="4" fontId="5" fillId="0" borderId="0" xfId="55" applyNumberFormat="1" applyFont="1" applyFill="1" applyAlignment="1">
      <alignment horizontal="right"/>
      <protection/>
    </xf>
    <xf numFmtId="0" fontId="4" fillId="0" borderId="0" xfId="55" applyFont="1">
      <alignment/>
      <protection/>
    </xf>
    <xf numFmtId="4" fontId="8" fillId="0" borderId="0" xfId="55" applyNumberFormat="1" applyFont="1" applyAlignment="1">
      <alignment horizontal="right"/>
      <protection/>
    </xf>
    <xf numFmtId="4" fontId="13" fillId="0" borderId="35" xfId="55" applyNumberFormat="1" applyFont="1" applyBorder="1" applyAlignment="1">
      <alignment horizontal="right"/>
      <protection/>
    </xf>
    <xf numFmtId="4" fontId="13" fillId="0" borderId="36" xfId="55" applyNumberFormat="1" applyFont="1" applyBorder="1" applyAlignment="1">
      <alignment horizontal="right"/>
      <protection/>
    </xf>
    <xf numFmtId="4" fontId="13" fillId="0" borderId="37" xfId="55" applyNumberFormat="1" applyFont="1" applyFill="1" applyBorder="1" applyAlignment="1">
      <alignment horizontal="right"/>
      <protection/>
    </xf>
    <xf numFmtId="4" fontId="5" fillId="0" borderId="50" xfId="55" applyNumberFormat="1" applyFont="1" applyBorder="1" applyAlignment="1">
      <alignment horizontal="right"/>
      <protection/>
    </xf>
    <xf numFmtId="4" fontId="5" fillId="0" borderId="0" xfId="55" applyNumberFormat="1" applyFont="1" applyBorder="1" applyAlignment="1">
      <alignment horizontal="right"/>
      <protection/>
    </xf>
    <xf numFmtId="4" fontId="5" fillId="0" borderId="18" xfId="55" applyNumberFormat="1" applyFont="1" applyBorder="1" applyAlignment="1">
      <alignment horizontal="right"/>
      <protection/>
    </xf>
    <xf numFmtId="4" fontId="5" fillId="0" borderId="18" xfId="55" applyNumberFormat="1" applyFont="1" applyFill="1" applyBorder="1" applyAlignment="1">
      <alignment horizontal="right"/>
      <protection/>
    </xf>
    <xf numFmtId="4" fontId="8" fillId="0" borderId="51" xfId="55" applyNumberFormat="1" applyFont="1" applyBorder="1" applyAlignment="1">
      <alignment horizontal="right"/>
      <protection/>
    </xf>
    <xf numFmtId="4" fontId="8" fillId="0" borderId="20" xfId="55" applyNumberFormat="1" applyFont="1" applyFill="1" applyBorder="1" applyAlignment="1">
      <alignment horizontal="right"/>
      <protection/>
    </xf>
    <xf numFmtId="4" fontId="8" fillId="0" borderId="37" xfId="55" applyNumberFormat="1" applyFont="1" applyBorder="1" applyAlignment="1">
      <alignment horizontal="right"/>
      <protection/>
    </xf>
    <xf numFmtId="4" fontId="5" fillId="0" borderId="51" xfId="55" applyNumberFormat="1" applyFont="1" applyBorder="1" applyAlignment="1">
      <alignment horizontal="right"/>
      <protection/>
    </xf>
    <xf numFmtId="4" fontId="12" fillId="0" borderId="44" xfId="55" applyNumberFormat="1" applyFont="1" applyBorder="1" applyAlignment="1">
      <alignment horizontal="right"/>
      <protection/>
    </xf>
    <xf numFmtId="4" fontId="12" fillId="0" borderId="44" xfId="55" applyNumberFormat="1" applyFont="1" applyFill="1" applyBorder="1" applyAlignment="1">
      <alignment horizontal="right"/>
      <protection/>
    </xf>
    <xf numFmtId="4" fontId="12" fillId="0" borderId="51" xfId="55" applyNumberFormat="1" applyFont="1" applyBorder="1" applyAlignment="1">
      <alignment horizontal="right"/>
      <protection/>
    </xf>
    <xf numFmtId="4" fontId="5" fillId="0" borderId="52" xfId="55" applyNumberFormat="1" applyFont="1" applyBorder="1" applyAlignment="1">
      <alignment horizontal="right"/>
      <protection/>
    </xf>
    <xf numFmtId="165" fontId="5" fillId="0" borderId="53" xfId="55" applyNumberFormat="1" applyFont="1" applyBorder="1" applyAlignment="1">
      <alignment horizontal="right"/>
      <protection/>
    </xf>
    <xf numFmtId="165" fontId="5" fillId="0" borderId="53" xfId="55" applyNumberFormat="1" applyFont="1" applyFill="1" applyBorder="1" applyAlignment="1">
      <alignment horizontal="right"/>
      <protection/>
    </xf>
    <xf numFmtId="165" fontId="5" fillId="0" borderId="42" xfId="55" applyNumberFormat="1" applyFont="1" applyBorder="1" applyAlignment="1">
      <alignment horizontal="right"/>
      <protection/>
    </xf>
    <xf numFmtId="0" fontId="4" fillId="0" borderId="0" xfId="55" applyFont="1" applyFill="1">
      <alignment/>
      <protection/>
    </xf>
    <xf numFmtId="4" fontId="13" fillId="0" borderId="0" xfId="55" applyNumberFormat="1" applyFont="1" applyBorder="1" applyAlignment="1">
      <alignment horizontal="right"/>
      <protection/>
    </xf>
    <xf numFmtId="4" fontId="13" fillId="0" borderId="0" xfId="55" applyNumberFormat="1" applyFont="1" applyFill="1" applyBorder="1" applyAlignment="1">
      <alignment horizontal="right"/>
      <protection/>
    </xf>
    <xf numFmtId="4" fontId="12" fillId="0" borderId="36" xfId="55" applyNumberFormat="1" applyFont="1" applyFill="1" applyBorder="1" applyAlignment="1">
      <alignment horizontal="right"/>
      <protection/>
    </xf>
    <xf numFmtId="4" fontId="12" fillId="0" borderId="37" xfId="55" applyNumberFormat="1" applyFont="1" applyFill="1" applyBorder="1" applyAlignment="1">
      <alignment horizontal="right"/>
      <protection/>
    </xf>
    <xf numFmtId="4" fontId="5" fillId="0" borderId="51" xfId="55" applyNumberFormat="1" applyFont="1" applyBorder="1" applyAlignment="1">
      <alignment horizontal="right" vertical="center" wrapText="1"/>
      <protection/>
    </xf>
    <xf numFmtId="0" fontId="15" fillId="0" borderId="37" xfId="0" applyFont="1" applyBorder="1" applyAlignment="1">
      <alignment horizontal="center" vertical="center" wrapText="1"/>
    </xf>
    <xf numFmtId="4" fontId="12" fillId="0" borderId="12" xfId="55" applyNumberFormat="1" applyFont="1" applyBorder="1" applyAlignment="1">
      <alignment horizontal="right"/>
      <protection/>
    </xf>
    <xf numFmtId="4" fontId="4" fillId="0" borderId="51" xfId="55" applyNumberFormat="1" applyFont="1" applyBorder="1" applyAlignment="1">
      <alignment horizontal="right"/>
      <protection/>
    </xf>
    <xf numFmtId="4" fontId="5" fillId="0" borderId="54" xfId="55" applyNumberFormat="1" applyFont="1" applyBorder="1" applyAlignment="1">
      <alignment horizontal="right"/>
      <protection/>
    </xf>
    <xf numFmtId="4" fontId="8" fillId="0" borderId="55" xfId="55" applyNumberFormat="1" applyFont="1" applyBorder="1" applyAlignment="1">
      <alignment horizontal="right"/>
      <protection/>
    </xf>
    <xf numFmtId="4" fontId="4" fillId="0" borderId="53" xfId="55" applyNumberFormat="1" applyFont="1" applyBorder="1" applyAlignment="1">
      <alignment horizontal="right"/>
      <protection/>
    </xf>
    <xf numFmtId="4" fontId="4" fillId="0" borderId="53" xfId="55" applyNumberFormat="1" applyFont="1" applyFill="1" applyBorder="1" applyAlignment="1">
      <alignment horizontal="right"/>
      <protection/>
    </xf>
    <xf numFmtId="4" fontId="4" fillId="0" borderId="42" xfId="55" applyNumberFormat="1" applyFont="1" applyBorder="1" applyAlignment="1">
      <alignment horizontal="right"/>
      <protection/>
    </xf>
    <xf numFmtId="4" fontId="4" fillId="0" borderId="47" xfId="55" applyNumberFormat="1" applyFont="1" applyBorder="1" applyAlignment="1">
      <alignment horizontal="right"/>
      <protection/>
    </xf>
    <xf numFmtId="4" fontId="4" fillId="0" borderId="47" xfId="55" applyNumberFormat="1" applyFont="1" applyFill="1" applyBorder="1" applyAlignment="1">
      <alignment horizontal="right"/>
      <protection/>
    </xf>
    <xf numFmtId="4" fontId="4" fillId="0" borderId="48" xfId="55" applyNumberFormat="1" applyFont="1" applyBorder="1" applyAlignment="1">
      <alignment horizontal="right"/>
      <protection/>
    </xf>
    <xf numFmtId="0" fontId="4" fillId="0" borderId="17" xfId="55" applyFont="1" applyBorder="1" applyAlignment="1">
      <alignment horizontal="center"/>
      <protection/>
    </xf>
    <xf numFmtId="4" fontId="5" fillId="0" borderId="35" xfId="55" applyNumberFormat="1" applyFont="1" applyBorder="1" applyAlignment="1">
      <alignment horizontal="right"/>
      <protection/>
    </xf>
    <xf numFmtId="4" fontId="5" fillId="0" borderId="35" xfId="55" applyNumberFormat="1" applyFont="1" applyFill="1" applyBorder="1" applyAlignment="1">
      <alignment horizontal="right"/>
      <protection/>
    </xf>
    <xf numFmtId="0" fontId="5" fillId="0" borderId="31" xfId="55" applyFont="1" applyBorder="1" applyAlignment="1">
      <alignment horizontal="left"/>
      <protection/>
    </xf>
    <xf numFmtId="0" fontId="5" fillId="0" borderId="32" xfId="55" applyFont="1" applyBorder="1" applyAlignment="1">
      <alignment horizontal="left"/>
      <protection/>
    </xf>
    <xf numFmtId="0" fontId="0" fillId="0" borderId="31" xfId="0" applyBorder="1" applyAlignment="1">
      <alignment/>
    </xf>
    <xf numFmtId="0" fontId="5" fillId="0" borderId="45" xfId="55" applyFont="1" applyBorder="1" applyAlignment="1">
      <alignment horizontal="left"/>
      <protection/>
    </xf>
    <xf numFmtId="0" fontId="4" fillId="0" borderId="21" xfId="55" applyFont="1" applyBorder="1" applyAlignment="1">
      <alignment horizontal="left"/>
      <protection/>
    </xf>
    <xf numFmtId="0" fontId="4" fillId="0" borderId="0" xfId="55" applyFont="1" applyBorder="1" applyAlignment="1">
      <alignment horizontal="left"/>
      <protection/>
    </xf>
    <xf numFmtId="0" fontId="4" fillId="0" borderId="20" xfId="55" applyFont="1" applyBorder="1" applyAlignment="1">
      <alignment horizontal="left"/>
      <protection/>
    </xf>
    <xf numFmtId="0" fontId="0" fillId="0" borderId="56" xfId="0" applyBorder="1" applyAlignment="1">
      <alignment horizontal="left"/>
    </xf>
    <xf numFmtId="0" fontId="5" fillId="0" borderId="56" xfId="55" applyFont="1" applyBorder="1" applyAlignment="1">
      <alignment horizontal="left"/>
      <protection/>
    </xf>
    <xf numFmtId="0" fontId="4" fillId="0" borderId="57" xfId="55" applyFont="1" applyBorder="1" applyAlignment="1">
      <alignment horizontal="left"/>
      <protection/>
    </xf>
    <xf numFmtId="0" fontId="4" fillId="0" borderId="39" xfId="55" applyFont="1" applyBorder="1" applyAlignment="1">
      <alignment horizontal="left"/>
      <protection/>
    </xf>
    <xf numFmtId="0" fontId="5" fillId="0" borderId="58" xfId="55" applyFont="1" applyBorder="1" applyAlignment="1">
      <alignment horizontal="left"/>
      <protection/>
    </xf>
    <xf numFmtId="0" fontId="4" fillId="0" borderId="21" xfId="55" applyFont="1" applyBorder="1" applyAlignment="1">
      <alignment horizontal="left"/>
      <protection/>
    </xf>
    <xf numFmtId="0" fontId="4" fillId="0" borderId="0" xfId="55" applyFont="1" applyBorder="1" applyAlignment="1">
      <alignment horizontal="left"/>
      <protection/>
    </xf>
    <xf numFmtId="0" fontId="4" fillId="0" borderId="20" xfId="55" applyFont="1" applyBorder="1" applyAlignment="1">
      <alignment horizontal="left"/>
      <protection/>
    </xf>
    <xf numFmtId="0" fontId="4" fillId="0" borderId="59" xfId="55" applyFont="1" applyBorder="1" applyAlignment="1">
      <alignment horizontal="left"/>
      <protection/>
    </xf>
    <xf numFmtId="0" fontId="0" fillId="0" borderId="18" xfId="0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0" xfId="0" applyBorder="1" applyAlignment="1">
      <alignment horizontal="left"/>
    </xf>
    <xf numFmtId="0" fontId="2" fillId="0" borderId="0" xfId="55" applyBorder="1" applyAlignment="1">
      <alignment horizontal="left"/>
      <protection/>
    </xf>
    <xf numFmtId="4" fontId="8" fillId="0" borderId="0" xfId="55" applyNumberFormat="1" applyFont="1" applyBorder="1" applyAlignment="1">
      <alignment horizontal="right"/>
      <protection/>
    </xf>
    <xf numFmtId="0" fontId="14" fillId="0" borderId="0" xfId="0" applyFont="1" applyAlignment="1">
      <alignment horizontal="right"/>
    </xf>
    <xf numFmtId="0" fontId="4" fillId="0" borderId="18" xfId="55" applyFont="1" applyBorder="1" applyAlignment="1">
      <alignment horizontal="left"/>
      <protection/>
    </xf>
    <xf numFmtId="0" fontId="4" fillId="0" borderId="53" xfId="55" applyFont="1" applyBorder="1" applyAlignment="1">
      <alignment horizontal="left"/>
      <protection/>
    </xf>
    <xf numFmtId="4" fontId="8" fillId="0" borderId="0" xfId="55" applyNumberFormat="1" applyFont="1" applyAlignment="1">
      <alignment horizontal="right"/>
      <protection/>
    </xf>
    <xf numFmtId="0" fontId="5" fillId="0" borderId="60" xfId="55" applyFont="1" applyBorder="1" applyAlignment="1">
      <alignment horizontal="left"/>
      <protection/>
    </xf>
    <xf numFmtId="0" fontId="6" fillId="0" borderId="61" xfId="0" applyFont="1" applyBorder="1" applyAlignment="1">
      <alignment horizontal="left"/>
    </xf>
    <xf numFmtId="0" fontId="6" fillId="0" borderId="44" xfId="0" applyFont="1" applyBorder="1" applyAlignment="1">
      <alignment horizontal="left"/>
    </xf>
    <xf numFmtId="0" fontId="4" fillId="0" borderId="62" xfId="55" applyFont="1" applyBorder="1" applyAlignment="1">
      <alignment horizontal="left"/>
      <protection/>
    </xf>
    <xf numFmtId="0" fontId="0" fillId="0" borderId="45" xfId="0" applyBorder="1" applyAlignment="1">
      <alignment horizontal="left"/>
    </xf>
    <xf numFmtId="0" fontId="5" fillId="0" borderId="21" xfId="55" applyFont="1" applyBorder="1" applyAlignment="1">
      <alignment horizontal="left"/>
      <protection/>
    </xf>
    <xf numFmtId="0" fontId="3" fillId="0" borderId="0" xfId="55" applyFont="1" applyBorder="1" applyAlignment="1">
      <alignment horizontal="left"/>
      <protection/>
    </xf>
    <xf numFmtId="0" fontId="3" fillId="0" borderId="20" xfId="55" applyFont="1" applyBorder="1" applyAlignment="1">
      <alignment horizontal="left"/>
      <protection/>
    </xf>
    <xf numFmtId="0" fontId="5" fillId="0" borderId="0" xfId="55" applyFont="1" applyBorder="1" applyAlignment="1">
      <alignment horizontal="left"/>
      <protection/>
    </xf>
    <xf numFmtId="0" fontId="5" fillId="0" borderId="20" xfId="55" applyFont="1" applyBorder="1" applyAlignment="1">
      <alignment horizontal="left"/>
      <protection/>
    </xf>
    <xf numFmtId="0" fontId="8" fillId="0" borderId="60" xfId="55" applyFont="1" applyBorder="1" applyAlignment="1">
      <alignment horizontal="left"/>
      <protection/>
    </xf>
    <xf numFmtId="0" fontId="9" fillId="0" borderId="61" xfId="0" applyFont="1" applyBorder="1" applyAlignment="1">
      <alignment horizontal="left"/>
    </xf>
    <xf numFmtId="0" fontId="9" fillId="0" borderId="44" xfId="0" applyFont="1" applyBorder="1" applyAlignment="1">
      <alignment horizontal="left"/>
    </xf>
    <xf numFmtId="0" fontId="5" fillId="0" borderId="61" xfId="55" applyFont="1" applyBorder="1" applyAlignment="1">
      <alignment horizontal="left"/>
      <protection/>
    </xf>
    <xf numFmtId="0" fontId="5" fillId="0" borderId="44" xfId="55" applyFont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3" fillId="0" borderId="0" xfId="55" applyFont="1" applyAlignment="1">
      <alignment horizontal="center"/>
      <protection/>
    </xf>
    <xf numFmtId="0" fontId="5" fillId="0" borderId="52" xfId="55" applyFont="1" applyBorder="1" applyAlignment="1">
      <alignment horizontal="left"/>
      <protection/>
    </xf>
    <xf numFmtId="0" fontId="5" fillId="0" borderId="59" xfId="55" applyFont="1" applyBorder="1" applyAlignment="1">
      <alignment/>
      <protection/>
    </xf>
    <xf numFmtId="0" fontId="4" fillId="0" borderId="18" xfId="55" applyFont="1" applyBorder="1" applyAlignment="1">
      <alignment/>
      <protection/>
    </xf>
    <xf numFmtId="0" fontId="4" fillId="0" borderId="53" xfId="55" applyFont="1" applyBorder="1" applyAlignment="1">
      <alignment/>
      <protection/>
    </xf>
    <xf numFmtId="0" fontId="5" fillId="0" borderId="35" xfId="55" applyFont="1" applyBorder="1" applyAlignment="1">
      <alignment horizontal="left"/>
      <protection/>
    </xf>
    <xf numFmtId="0" fontId="4" fillId="0" borderId="38" xfId="55" applyFont="1" applyBorder="1" applyAlignment="1">
      <alignment horizontal="left"/>
      <protection/>
    </xf>
    <xf numFmtId="0" fontId="4" fillId="0" borderId="63" xfId="55" applyFont="1" applyBorder="1" applyAlignment="1">
      <alignment horizontal="center" vertical="center" wrapText="1"/>
      <protection/>
    </xf>
    <xf numFmtId="0" fontId="15" fillId="0" borderId="43" xfId="0" applyFont="1" applyBorder="1" applyAlignment="1">
      <alignment horizontal="center" vertical="center" wrapText="1"/>
    </xf>
    <xf numFmtId="0" fontId="4" fillId="0" borderId="48" xfId="56" applyFont="1" applyBorder="1" applyAlignment="1">
      <alignment horizontal="center" vertical="center" wrapText="1"/>
      <protection/>
    </xf>
    <xf numFmtId="0" fontId="4" fillId="0" borderId="40" xfId="56" applyFont="1" applyBorder="1" applyAlignment="1">
      <alignment horizontal="center" vertical="center" wrapText="1"/>
      <protection/>
    </xf>
    <xf numFmtId="0" fontId="5" fillId="0" borderId="11" xfId="55" applyFont="1" applyBorder="1" applyAlignment="1">
      <alignment horizontal="left"/>
      <protection/>
    </xf>
    <xf numFmtId="0" fontId="4" fillId="0" borderId="35" xfId="55" applyFont="1" applyBorder="1" applyAlignment="1">
      <alignment horizontal="left"/>
      <protection/>
    </xf>
    <xf numFmtId="0" fontId="8" fillId="0" borderId="60" xfId="55" applyFont="1" applyBorder="1" applyAlignment="1">
      <alignment horizontal="left"/>
      <protection/>
    </xf>
    <xf numFmtId="164" fontId="4" fillId="0" borderId="63" xfId="55" applyNumberFormat="1" applyFont="1" applyBorder="1" applyAlignment="1">
      <alignment horizontal="center" vertical="center" wrapText="1"/>
      <protection/>
    </xf>
    <xf numFmtId="164" fontId="4" fillId="0" borderId="43" xfId="55" applyNumberFormat="1" applyFont="1" applyBorder="1" applyAlignment="1">
      <alignment horizontal="center" vertical="center" wrapText="1"/>
      <protection/>
    </xf>
    <xf numFmtId="0" fontId="4" fillId="0" borderId="63" xfId="55" applyFont="1" applyFill="1" applyBorder="1" applyAlignment="1">
      <alignment horizontal="center" vertical="center" wrapText="1"/>
      <protection/>
    </xf>
    <xf numFmtId="0" fontId="15" fillId="0" borderId="43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left"/>
    </xf>
    <xf numFmtId="0" fontId="0" fillId="0" borderId="39" xfId="0" applyBorder="1" applyAlignment="1">
      <alignment horizontal="left"/>
    </xf>
    <xf numFmtId="0" fontId="6" fillId="0" borderId="56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5" fillId="0" borderId="49" xfId="55" applyFont="1" applyBorder="1" applyAlignment="1">
      <alignment horizontal="left"/>
      <protection/>
    </xf>
    <xf numFmtId="0" fontId="5" fillId="0" borderId="60" xfId="55" applyFont="1" applyBorder="1" applyAlignment="1">
      <alignment horizontal="left"/>
      <protection/>
    </xf>
    <xf numFmtId="0" fontId="4" fillId="0" borderId="64" xfId="55" applyFont="1" applyBorder="1" applyAlignment="1">
      <alignment horizontal="center" vertical="center" wrapText="1"/>
      <protection/>
    </xf>
    <xf numFmtId="0" fontId="4" fillId="0" borderId="10" xfId="55" applyFont="1" applyBorder="1" applyAlignment="1">
      <alignment horizontal="center" vertical="center" wrapText="1"/>
      <protection/>
    </xf>
    <xf numFmtId="0" fontId="4" fillId="0" borderId="65" xfId="55" applyFont="1" applyBorder="1" applyAlignment="1">
      <alignment horizontal="center" vertical="center"/>
      <protection/>
    </xf>
    <xf numFmtId="0" fontId="4" fillId="0" borderId="11" xfId="55" applyFont="1" applyBorder="1" applyAlignment="1">
      <alignment horizontal="center" vertical="center"/>
      <protection/>
    </xf>
    <xf numFmtId="0" fontId="0" fillId="0" borderId="66" xfId="0" applyBorder="1" applyAlignment="1">
      <alignment horizontal="left"/>
    </xf>
    <xf numFmtId="0" fontId="5" fillId="0" borderId="67" xfId="55" applyFont="1" applyBorder="1" applyAlignment="1">
      <alignment horizontal="left"/>
      <protection/>
    </xf>
    <xf numFmtId="0" fontId="7" fillId="0" borderId="68" xfId="0" applyFont="1" applyBorder="1" applyAlignment="1">
      <alignment horizontal="left"/>
    </xf>
    <xf numFmtId="0" fontId="7" fillId="0" borderId="46" xfId="0" applyFont="1" applyBorder="1" applyAlignment="1">
      <alignment horizontal="left"/>
    </xf>
    <xf numFmtId="0" fontId="4" fillId="0" borderId="69" xfId="55" applyFont="1" applyBorder="1" applyAlignment="1">
      <alignment horizontal="left"/>
      <protection/>
    </xf>
    <xf numFmtId="0" fontId="0" fillId="0" borderId="70" xfId="0" applyBorder="1" applyAlignment="1">
      <alignment horizontal="left"/>
    </xf>
    <xf numFmtId="0" fontId="0" fillId="0" borderId="47" xfId="0" applyBorder="1" applyAlignment="1">
      <alignment horizontal="left"/>
    </xf>
    <xf numFmtId="0" fontId="5" fillId="0" borderId="69" xfId="55" applyFont="1" applyBorder="1" applyAlignment="1">
      <alignment/>
      <protection/>
    </xf>
    <xf numFmtId="0" fontId="5" fillId="0" borderId="70" xfId="55" applyFont="1" applyBorder="1" applyAlignment="1">
      <alignment/>
      <protection/>
    </xf>
    <xf numFmtId="0" fontId="5" fillId="0" borderId="47" xfId="55" applyFont="1" applyBorder="1" applyAlignment="1">
      <alignment/>
      <protection/>
    </xf>
    <xf numFmtId="0" fontId="5" fillId="0" borderId="62" xfId="55" applyFont="1" applyBorder="1" applyAlignment="1">
      <alignment horizontal="left"/>
      <protection/>
    </xf>
    <xf numFmtId="0" fontId="5" fillId="0" borderId="57" xfId="55" applyFont="1" applyBorder="1" applyAlignment="1">
      <alignment horizontal="left"/>
      <protection/>
    </xf>
    <xf numFmtId="0" fontId="5" fillId="0" borderId="39" xfId="55" applyFont="1" applyBorder="1" applyAlignment="1">
      <alignment horizontal="left"/>
      <protection/>
    </xf>
    <xf numFmtId="0" fontId="4" fillId="0" borderId="30" xfId="55" applyFont="1" applyBorder="1" applyAlignment="1">
      <alignment horizontal="left"/>
      <protection/>
    </xf>
    <xf numFmtId="0" fontId="5" fillId="0" borderId="31" xfId="55" applyFont="1" applyBorder="1" applyAlignment="1">
      <alignment horizontal="left"/>
      <protection/>
    </xf>
    <xf numFmtId="0" fontId="5" fillId="0" borderId="32" xfId="55" applyFont="1" applyBorder="1" applyAlignment="1">
      <alignment horizontal="left"/>
      <protection/>
    </xf>
    <xf numFmtId="0" fontId="5" fillId="0" borderId="60" xfId="55" applyFont="1" applyBorder="1" applyAlignment="1">
      <alignment horizontal="left" vertical="center"/>
      <protection/>
    </xf>
    <xf numFmtId="0" fontId="6" fillId="0" borderId="61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4" fillId="0" borderId="21" xfId="55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30" xfId="55" applyFont="1" applyBorder="1" applyAlignment="1">
      <alignment horizontal="left"/>
      <protection/>
    </xf>
    <xf numFmtId="0" fontId="4" fillId="0" borderId="31" xfId="55" applyFont="1" applyBorder="1" applyAlignment="1">
      <alignment horizontal="left"/>
      <protection/>
    </xf>
    <xf numFmtId="0" fontId="4" fillId="0" borderId="32" xfId="55" applyFont="1" applyBorder="1" applyAlignment="1">
      <alignment horizontal="left"/>
      <protection/>
    </xf>
    <xf numFmtId="0" fontId="5" fillId="0" borderId="43" xfId="55" applyFont="1" applyBorder="1" applyAlignment="1">
      <alignment horizontal="left"/>
      <protection/>
    </xf>
    <xf numFmtId="0" fontId="4" fillId="0" borderId="23" xfId="55" applyFont="1" applyBorder="1" applyAlignment="1">
      <alignment horizontal="center" vertical="center" wrapText="1"/>
      <protection/>
    </xf>
    <xf numFmtId="0" fontId="4" fillId="0" borderId="15" xfId="55" applyFont="1" applyBorder="1" applyAlignment="1">
      <alignment horizontal="center" vertical="center" wrapText="1"/>
      <protection/>
    </xf>
    <xf numFmtId="0" fontId="4" fillId="0" borderId="69" xfId="55" applyFont="1" applyBorder="1" applyAlignment="1">
      <alignment horizontal="center" vertical="center"/>
      <protection/>
    </xf>
    <xf numFmtId="0" fontId="4" fillId="0" borderId="70" xfId="55" applyFont="1" applyBorder="1" applyAlignment="1">
      <alignment horizontal="center" vertical="center"/>
      <protection/>
    </xf>
    <xf numFmtId="0" fontId="4" fillId="0" borderId="47" xfId="55" applyFont="1" applyBorder="1" applyAlignment="1">
      <alignment horizontal="center" vertical="center"/>
      <protection/>
    </xf>
    <xf numFmtId="0" fontId="4" fillId="0" borderId="62" xfId="55" applyFont="1" applyBorder="1" applyAlignment="1">
      <alignment horizontal="center" vertical="center"/>
      <protection/>
    </xf>
    <xf numFmtId="0" fontId="4" fillId="0" borderId="57" xfId="55" applyFont="1" applyBorder="1" applyAlignment="1">
      <alignment horizontal="center" vertical="center"/>
      <protection/>
    </xf>
    <xf numFmtId="0" fontId="4" fillId="0" borderId="39" xfId="55" applyFont="1" applyBorder="1" applyAlignment="1">
      <alignment horizontal="center" vertical="center"/>
      <protection/>
    </xf>
    <xf numFmtId="0" fontId="4" fillId="0" borderId="43" xfId="55" applyFont="1" applyBorder="1" applyAlignment="1">
      <alignment horizontal="center" vertical="center" wrapText="1"/>
      <protection/>
    </xf>
    <xf numFmtId="0" fontId="4" fillId="0" borderId="43" xfId="55" applyFont="1" applyFill="1" applyBorder="1" applyAlignment="1">
      <alignment horizontal="center" vertical="center" wrapText="1"/>
      <protection/>
    </xf>
    <xf numFmtId="0" fontId="2" fillId="0" borderId="20" xfId="55" applyBorder="1" applyAlignment="1">
      <alignment horizontal="left"/>
      <protection/>
    </xf>
    <xf numFmtId="0" fontId="11" fillId="0" borderId="0" xfId="54" applyFont="1" applyAlignment="1">
      <alignment horizontal="right"/>
      <protection/>
    </xf>
    <xf numFmtId="0" fontId="2" fillId="0" borderId="0" xfId="55" applyFont="1" applyAlignment="1">
      <alignment horizontal="center" vertical="distributed" wrapText="1"/>
      <protection/>
    </xf>
    <xf numFmtId="0" fontId="0" fillId="0" borderId="0" xfId="0" applyFont="1" applyAlignment="1">
      <alignment horizontal="center" vertical="distributed" wrapText="1"/>
    </xf>
    <xf numFmtId="0" fontId="4" fillId="0" borderId="0" xfId="55" applyFont="1" applyBorder="1" applyAlignment="1">
      <alignment horizontal="right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1bszm" xfId="54"/>
    <cellStyle name="Normál_1cszm" xfId="55"/>
    <cellStyle name="Normál_Munkafüzet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366"/>
  <sheetViews>
    <sheetView tabSelected="1" view="pageBreakPreview" zoomScale="60" zoomScalePageLayoutView="0" workbookViewId="0" topLeftCell="A1">
      <selection activeCell="A2" sqref="A2:I2"/>
    </sheetView>
  </sheetViews>
  <sheetFormatPr defaultColWidth="9.00390625" defaultRowHeight="12.75"/>
  <cols>
    <col min="1" max="1" width="3.75390625" style="1" customWidth="1"/>
    <col min="2" max="3" width="9.125" style="1" customWidth="1"/>
    <col min="4" max="4" width="12.875" style="1" customWidth="1"/>
    <col min="5" max="5" width="11.625" style="1" customWidth="1"/>
    <col min="6" max="6" width="12.375" style="1" customWidth="1"/>
    <col min="7" max="7" width="12.00390625" style="65" customWidth="1"/>
    <col min="8" max="8" width="11.625" style="1" customWidth="1"/>
    <col min="9" max="9" width="12.125" style="1" customWidth="1"/>
  </cols>
  <sheetData>
    <row r="1" ht="15">
      <c r="H1" s="66" t="s">
        <v>0</v>
      </c>
    </row>
    <row r="2" spans="1:9" ht="12.75">
      <c r="A2" s="204" t="s">
        <v>243</v>
      </c>
      <c r="B2" s="204"/>
      <c r="C2" s="204"/>
      <c r="D2" s="204"/>
      <c r="E2" s="204"/>
      <c r="F2" s="204"/>
      <c r="G2" s="204"/>
      <c r="H2" s="204"/>
      <c r="I2" s="204"/>
    </row>
    <row r="3" spans="6:9" ht="12.75">
      <c r="F3" s="269" t="s">
        <v>219</v>
      </c>
      <c r="G3" s="269"/>
      <c r="H3" s="269"/>
      <c r="I3" s="269"/>
    </row>
    <row r="4" spans="1:9" ht="7.5" customHeight="1">
      <c r="A4" s="204"/>
      <c r="B4" s="204"/>
      <c r="C4" s="204"/>
      <c r="D4" s="204"/>
      <c r="E4" s="204"/>
      <c r="F4" s="204"/>
      <c r="G4" s="204"/>
      <c r="H4" s="204"/>
      <c r="I4" s="204"/>
    </row>
    <row r="5" spans="1:9" ht="17.25" customHeight="1">
      <c r="A5" s="270" t="s">
        <v>220</v>
      </c>
      <c r="B5" s="270"/>
      <c r="C5" s="270"/>
      <c r="D5" s="270"/>
      <c r="E5" s="270"/>
      <c r="F5" s="270"/>
      <c r="G5" s="270"/>
      <c r="H5" s="270"/>
      <c r="I5" s="270"/>
    </row>
    <row r="6" spans="1:9" ht="12" customHeight="1">
      <c r="A6" s="271"/>
      <c r="B6" s="271"/>
      <c r="C6" s="271"/>
      <c r="D6" s="271"/>
      <c r="E6" s="271"/>
      <c r="F6" s="271"/>
      <c r="G6" s="271"/>
      <c r="H6" s="271"/>
      <c r="I6" s="271"/>
    </row>
    <row r="7" spans="6:9" ht="13.5" thickBot="1">
      <c r="F7" s="272" t="s">
        <v>1</v>
      </c>
      <c r="G7" s="272"/>
      <c r="H7" s="272"/>
      <c r="I7" s="272"/>
    </row>
    <row r="8" spans="1:9" ht="13.5" thickTop="1">
      <c r="A8" s="228" t="s">
        <v>2</v>
      </c>
      <c r="B8" s="230" t="s">
        <v>3</v>
      </c>
      <c r="C8" s="230"/>
      <c r="D8" s="230"/>
      <c r="E8" s="230"/>
      <c r="F8" s="211" t="s">
        <v>4</v>
      </c>
      <c r="G8" s="220" t="s">
        <v>5</v>
      </c>
      <c r="H8" s="211" t="s">
        <v>6</v>
      </c>
      <c r="I8" s="213" t="s">
        <v>221</v>
      </c>
    </row>
    <row r="9" spans="1:9" ht="22.5" customHeight="1">
      <c r="A9" s="229"/>
      <c r="B9" s="231"/>
      <c r="C9" s="231"/>
      <c r="D9" s="231"/>
      <c r="E9" s="231"/>
      <c r="F9" s="266"/>
      <c r="G9" s="221"/>
      <c r="H9" s="212"/>
      <c r="I9" s="214"/>
    </row>
    <row r="10" spans="1:9" ht="12.75">
      <c r="A10" s="2"/>
      <c r="B10" s="215" t="s">
        <v>7</v>
      </c>
      <c r="C10" s="215"/>
      <c r="D10" s="215"/>
      <c r="E10" s="215"/>
      <c r="F10" s="3"/>
      <c r="G10" s="4"/>
      <c r="H10" s="3"/>
      <c r="I10" s="5"/>
    </row>
    <row r="11" spans="1:9" ht="12.75">
      <c r="A11" s="2"/>
      <c r="B11" s="215" t="s">
        <v>8</v>
      </c>
      <c r="C11" s="215"/>
      <c r="D11" s="215"/>
      <c r="E11" s="215"/>
      <c r="F11" s="3"/>
      <c r="G11" s="4"/>
      <c r="H11" s="3"/>
      <c r="I11" s="5"/>
    </row>
    <row r="12" spans="1:9" ht="12.75">
      <c r="A12" s="6" t="s">
        <v>9</v>
      </c>
      <c r="B12" s="216" t="s">
        <v>10</v>
      </c>
      <c r="C12" s="216"/>
      <c r="D12" s="216"/>
      <c r="E12" s="216"/>
      <c r="F12" s="67">
        <f>SUM(F13:F20)</f>
        <v>343753</v>
      </c>
      <c r="G12" s="68">
        <f>SUM(G13:G20)</f>
        <v>311829</v>
      </c>
      <c r="H12" s="67">
        <f>SUM(H13:H20)</f>
        <v>204276</v>
      </c>
      <c r="I12" s="69">
        <f>SUM(I13:I20)</f>
        <v>284205</v>
      </c>
    </row>
    <row r="13" spans="1:9" ht="12.75">
      <c r="A13" s="7"/>
      <c r="B13" s="174" t="s">
        <v>11</v>
      </c>
      <c r="C13" s="175"/>
      <c r="D13" s="175"/>
      <c r="E13" s="176"/>
      <c r="F13" s="70">
        <v>68310</v>
      </c>
      <c r="G13" s="71">
        <v>137</v>
      </c>
      <c r="H13" s="70">
        <v>1625</v>
      </c>
      <c r="I13" s="72">
        <v>1965</v>
      </c>
    </row>
    <row r="14" spans="1:9" ht="12.75">
      <c r="A14" s="7"/>
      <c r="B14" s="174" t="s">
        <v>12</v>
      </c>
      <c r="C14" s="180"/>
      <c r="D14" s="180"/>
      <c r="E14" s="181"/>
      <c r="F14" s="70">
        <v>0</v>
      </c>
      <c r="G14" s="71">
        <v>81368</v>
      </c>
      <c r="H14" s="70">
        <v>57855</v>
      </c>
      <c r="I14" s="72">
        <v>130844</v>
      </c>
    </row>
    <row r="15" spans="1:9" ht="12.75">
      <c r="A15" s="7"/>
      <c r="B15" s="174" t="s">
        <v>13</v>
      </c>
      <c r="C15" s="180"/>
      <c r="D15" s="180"/>
      <c r="E15" s="181"/>
      <c r="F15" s="70">
        <v>944</v>
      </c>
      <c r="G15" s="71">
        <v>1053</v>
      </c>
      <c r="H15" s="70">
        <v>0</v>
      </c>
      <c r="I15" s="72">
        <v>0</v>
      </c>
    </row>
    <row r="16" spans="1:9" ht="12.75">
      <c r="A16" s="7"/>
      <c r="B16" s="174" t="s">
        <v>14</v>
      </c>
      <c r="C16" s="180"/>
      <c r="D16" s="180"/>
      <c r="E16" s="181"/>
      <c r="F16" s="70">
        <v>1359</v>
      </c>
      <c r="G16" s="71">
        <v>188</v>
      </c>
      <c r="H16" s="70">
        <v>0</v>
      </c>
      <c r="I16" s="72">
        <v>0</v>
      </c>
    </row>
    <row r="17" spans="1:9" ht="12.75">
      <c r="A17" s="7"/>
      <c r="B17" s="174" t="s">
        <v>15</v>
      </c>
      <c r="C17" s="175"/>
      <c r="D17" s="175"/>
      <c r="E17" s="176"/>
      <c r="F17" s="70">
        <v>77084</v>
      </c>
      <c r="G17" s="71">
        <v>61739</v>
      </c>
      <c r="H17" s="70">
        <v>0</v>
      </c>
      <c r="I17" s="72">
        <v>0</v>
      </c>
    </row>
    <row r="18" spans="1:9" ht="12.75">
      <c r="A18" s="7"/>
      <c r="B18" s="174" t="s">
        <v>16</v>
      </c>
      <c r="C18" s="175"/>
      <c r="D18" s="175"/>
      <c r="E18" s="176"/>
      <c r="F18" s="70">
        <v>182263</v>
      </c>
      <c r="G18" s="71">
        <v>154960</v>
      </c>
      <c r="H18" s="70">
        <v>144796</v>
      </c>
      <c r="I18" s="72">
        <v>149054</v>
      </c>
    </row>
    <row r="19" spans="1:9" ht="12.75">
      <c r="A19" s="7"/>
      <c r="B19" s="174" t="s">
        <v>17</v>
      </c>
      <c r="C19" s="180"/>
      <c r="D19" s="180"/>
      <c r="E19" s="181"/>
      <c r="F19" s="70">
        <v>0</v>
      </c>
      <c r="G19" s="71">
        <v>0</v>
      </c>
      <c r="H19" s="70">
        <v>0</v>
      </c>
      <c r="I19" s="72">
        <v>2342</v>
      </c>
    </row>
    <row r="20" spans="1:9" ht="12.75">
      <c r="A20" s="7"/>
      <c r="B20" s="174" t="s">
        <v>18</v>
      </c>
      <c r="C20" s="175"/>
      <c r="D20" s="175"/>
      <c r="E20" s="176"/>
      <c r="F20" s="70">
        <v>13793</v>
      </c>
      <c r="G20" s="71">
        <v>12384</v>
      </c>
      <c r="H20" s="70">
        <v>0</v>
      </c>
      <c r="I20" s="72">
        <v>0</v>
      </c>
    </row>
    <row r="21" spans="1:9" ht="12.75">
      <c r="A21" s="7" t="s">
        <v>19</v>
      </c>
      <c r="B21" s="174" t="s">
        <v>20</v>
      </c>
      <c r="C21" s="180"/>
      <c r="D21" s="180"/>
      <c r="E21" s="181"/>
      <c r="F21" s="73">
        <v>6396</v>
      </c>
      <c r="G21" s="74">
        <v>7099</v>
      </c>
      <c r="H21" s="73">
        <v>0</v>
      </c>
      <c r="I21" s="75">
        <v>0</v>
      </c>
    </row>
    <row r="22" spans="1:9" ht="12.75">
      <c r="A22" s="7" t="s">
        <v>21</v>
      </c>
      <c r="B22" s="210" t="s">
        <v>22</v>
      </c>
      <c r="C22" s="210"/>
      <c r="D22" s="210"/>
      <c r="E22" s="210"/>
      <c r="F22" s="76">
        <f>F23+F24+F28+F33</f>
        <v>379460</v>
      </c>
      <c r="G22" s="77">
        <f>G23+G24+G28+G33</f>
        <v>363912</v>
      </c>
      <c r="H22" s="76">
        <f>H23+H24+H28+H33</f>
        <v>93500</v>
      </c>
      <c r="I22" s="75">
        <f>I23+I24+I28+I33</f>
        <v>104682</v>
      </c>
    </row>
    <row r="23" spans="1:9" ht="12.75">
      <c r="A23" s="8" t="s">
        <v>23</v>
      </c>
      <c r="B23" s="210" t="s">
        <v>24</v>
      </c>
      <c r="C23" s="210"/>
      <c r="D23" s="210"/>
      <c r="E23" s="210"/>
      <c r="F23" s="78">
        <v>0</v>
      </c>
      <c r="G23" s="79">
        <v>0</v>
      </c>
      <c r="H23" s="78">
        <v>0</v>
      </c>
      <c r="I23" s="80">
        <v>0</v>
      </c>
    </row>
    <row r="24" spans="1:9" ht="12.75">
      <c r="A24" s="8" t="s">
        <v>25</v>
      </c>
      <c r="B24" s="210" t="s">
        <v>26</v>
      </c>
      <c r="C24" s="210"/>
      <c r="D24" s="210"/>
      <c r="E24" s="210"/>
      <c r="F24" s="78">
        <f>SUM(F25:F27)</f>
        <v>71898</v>
      </c>
      <c r="G24" s="78">
        <f>SUM(G25:G27)</f>
        <v>82648</v>
      </c>
      <c r="H24" s="78">
        <f>SUM(H25:H27)</f>
        <v>82500</v>
      </c>
      <c r="I24" s="80">
        <f>SUM(I25:I27)</f>
        <v>92824</v>
      </c>
    </row>
    <row r="25" spans="1:9" ht="12.75">
      <c r="A25" s="8"/>
      <c r="B25" s="174" t="s">
        <v>27</v>
      </c>
      <c r="C25" s="175"/>
      <c r="D25" s="175"/>
      <c r="E25" s="176"/>
      <c r="F25" s="70">
        <v>24117</v>
      </c>
      <c r="G25" s="71">
        <v>25063</v>
      </c>
      <c r="H25" s="70">
        <v>25000</v>
      </c>
      <c r="I25" s="72">
        <v>26644</v>
      </c>
    </row>
    <row r="26" spans="1:9" ht="12.75">
      <c r="A26" s="8"/>
      <c r="B26" s="174" t="s">
        <v>28</v>
      </c>
      <c r="C26" s="175"/>
      <c r="D26" s="175"/>
      <c r="E26" s="176"/>
      <c r="F26" s="70">
        <v>47781</v>
      </c>
      <c r="G26" s="71">
        <v>49077</v>
      </c>
      <c r="H26" s="70">
        <v>49000</v>
      </c>
      <c r="I26" s="72">
        <v>56781</v>
      </c>
    </row>
    <row r="27" spans="1:9" ht="12.75">
      <c r="A27" s="8"/>
      <c r="B27" s="174" t="s">
        <v>29</v>
      </c>
      <c r="C27" s="180"/>
      <c r="D27" s="180"/>
      <c r="E27" s="181"/>
      <c r="F27" s="70">
        <v>0</v>
      </c>
      <c r="G27" s="71">
        <v>8508</v>
      </c>
      <c r="H27" s="70">
        <v>8500</v>
      </c>
      <c r="I27" s="72">
        <v>9399</v>
      </c>
    </row>
    <row r="28" spans="1:9" ht="12.75">
      <c r="A28" s="8" t="s">
        <v>30</v>
      </c>
      <c r="B28" s="210" t="s">
        <v>31</v>
      </c>
      <c r="C28" s="210"/>
      <c r="D28" s="210"/>
      <c r="E28" s="210"/>
      <c r="F28" s="78">
        <f>SUM(F29:F32)</f>
        <v>302913</v>
      </c>
      <c r="G28" s="79">
        <f>SUM(G29:G32)</f>
        <v>275331</v>
      </c>
      <c r="H28" s="78">
        <f>SUM(H29:H32)</f>
        <v>7600</v>
      </c>
      <c r="I28" s="80">
        <f>SUM(I29:I32)</f>
        <v>8097</v>
      </c>
    </row>
    <row r="29" spans="1:9" ht="12.75">
      <c r="A29" s="8"/>
      <c r="B29" s="174" t="s">
        <v>32</v>
      </c>
      <c r="C29" s="175"/>
      <c r="D29" s="175"/>
      <c r="E29" s="176"/>
      <c r="F29" s="70">
        <v>51376</v>
      </c>
      <c r="G29" s="71">
        <v>43405</v>
      </c>
      <c r="H29" s="70">
        <v>0</v>
      </c>
      <c r="I29" s="72">
        <v>0</v>
      </c>
    </row>
    <row r="30" spans="1:9" ht="12.75">
      <c r="A30" s="8"/>
      <c r="B30" s="174" t="s">
        <v>33</v>
      </c>
      <c r="C30" s="175"/>
      <c r="D30" s="175"/>
      <c r="E30" s="176"/>
      <c r="F30" s="70">
        <v>228584</v>
      </c>
      <c r="G30" s="71">
        <v>212808</v>
      </c>
      <c r="H30" s="70">
        <v>0</v>
      </c>
      <c r="I30" s="72">
        <v>0</v>
      </c>
    </row>
    <row r="31" spans="1:9" ht="12.75">
      <c r="A31" s="8"/>
      <c r="B31" s="174" t="s">
        <v>34</v>
      </c>
      <c r="C31" s="175"/>
      <c r="D31" s="175"/>
      <c r="E31" s="176"/>
      <c r="F31" s="70">
        <v>0</v>
      </c>
      <c r="G31" s="71">
        <v>0</v>
      </c>
      <c r="H31" s="70">
        <v>0</v>
      </c>
      <c r="I31" s="72">
        <v>0</v>
      </c>
    </row>
    <row r="32" spans="1:9" ht="12.75">
      <c r="A32" s="8"/>
      <c r="B32" s="174" t="s">
        <v>35</v>
      </c>
      <c r="C32" s="175"/>
      <c r="D32" s="175"/>
      <c r="E32" s="176"/>
      <c r="F32" s="70">
        <v>22953</v>
      </c>
      <c r="G32" s="71">
        <v>19118</v>
      </c>
      <c r="H32" s="70">
        <v>7600</v>
      </c>
      <c r="I32" s="72">
        <v>8097</v>
      </c>
    </row>
    <row r="33" spans="1:9" ht="12.75">
      <c r="A33" s="8" t="s">
        <v>36</v>
      </c>
      <c r="B33" s="210" t="s">
        <v>37</v>
      </c>
      <c r="C33" s="210"/>
      <c r="D33" s="210"/>
      <c r="E33" s="210"/>
      <c r="F33" s="78">
        <f>SUM(F34:F37)</f>
        <v>4649</v>
      </c>
      <c r="G33" s="79">
        <f>SUM(G34:G37)</f>
        <v>5933</v>
      </c>
      <c r="H33" s="78">
        <f>SUM(H34:H37)</f>
        <v>3400</v>
      </c>
      <c r="I33" s="80">
        <f>SUM(I34:I37)</f>
        <v>3761</v>
      </c>
    </row>
    <row r="34" spans="1:9" ht="12.75">
      <c r="A34" s="8"/>
      <c r="B34" s="174" t="s">
        <v>38</v>
      </c>
      <c r="C34" s="175"/>
      <c r="D34" s="175"/>
      <c r="E34" s="176"/>
      <c r="F34" s="70">
        <v>1050</v>
      </c>
      <c r="G34" s="71">
        <v>1856</v>
      </c>
      <c r="H34" s="70">
        <v>1100</v>
      </c>
      <c r="I34" s="72">
        <v>1677</v>
      </c>
    </row>
    <row r="35" spans="1:9" ht="12.75">
      <c r="A35" s="8"/>
      <c r="B35" s="174" t="s">
        <v>39</v>
      </c>
      <c r="C35" s="175"/>
      <c r="D35" s="175"/>
      <c r="E35" s="176"/>
      <c r="F35" s="70">
        <v>1731</v>
      </c>
      <c r="G35" s="71">
        <v>2682</v>
      </c>
      <c r="H35" s="70">
        <v>1000</v>
      </c>
      <c r="I35" s="72">
        <v>1672</v>
      </c>
    </row>
    <row r="36" spans="1:9" ht="12.75">
      <c r="A36" s="8"/>
      <c r="B36" s="174" t="s">
        <v>40</v>
      </c>
      <c r="C36" s="180"/>
      <c r="D36" s="180"/>
      <c r="E36" s="181"/>
      <c r="F36" s="70">
        <v>862</v>
      </c>
      <c r="G36" s="71">
        <v>820</v>
      </c>
      <c r="H36" s="70">
        <v>800</v>
      </c>
      <c r="I36" s="72">
        <v>0</v>
      </c>
    </row>
    <row r="37" spans="1:9" ht="12.75">
      <c r="A37" s="9"/>
      <c r="B37" s="191" t="s">
        <v>41</v>
      </c>
      <c r="C37" s="171"/>
      <c r="D37" s="171"/>
      <c r="E37" s="172"/>
      <c r="F37" s="81">
        <v>1006</v>
      </c>
      <c r="G37" s="82">
        <v>575</v>
      </c>
      <c r="H37" s="81">
        <v>500</v>
      </c>
      <c r="I37" s="83">
        <v>412</v>
      </c>
    </row>
    <row r="38" spans="1:9" ht="12.75">
      <c r="A38" s="10"/>
      <c r="B38" s="173" t="s">
        <v>42</v>
      </c>
      <c r="C38" s="170"/>
      <c r="D38" s="170"/>
      <c r="E38" s="165"/>
      <c r="F38" s="84"/>
      <c r="G38" s="85"/>
      <c r="H38" s="86"/>
      <c r="I38" s="87"/>
    </row>
    <row r="39" spans="1:9" ht="12.75">
      <c r="A39" s="11" t="s">
        <v>43</v>
      </c>
      <c r="B39" s="216" t="s">
        <v>44</v>
      </c>
      <c r="C39" s="216"/>
      <c r="D39" s="216"/>
      <c r="E39" s="216"/>
      <c r="F39" s="67">
        <f>F40+F43+F59+F61+F67+F60+F76+F72</f>
        <v>647248</v>
      </c>
      <c r="G39" s="68">
        <f>G40+G43+G59+G61+G67+G60+G76+G72</f>
        <v>638623</v>
      </c>
      <c r="H39" s="67">
        <f>H40+H43+H59+H61+H67+H60+H76</f>
        <v>560403</v>
      </c>
      <c r="I39" s="69">
        <f>I40+I43+I59+I61+I67+I60+I73</f>
        <v>582594</v>
      </c>
    </row>
    <row r="40" spans="1:9" ht="12.75">
      <c r="A40" s="8" t="s">
        <v>45</v>
      </c>
      <c r="B40" s="210" t="s">
        <v>46</v>
      </c>
      <c r="C40" s="210"/>
      <c r="D40" s="210"/>
      <c r="E40" s="210"/>
      <c r="F40" s="78">
        <f>SUM(F41:F42)</f>
        <v>512698</v>
      </c>
      <c r="G40" s="79">
        <f>SUM(G41:G42)</f>
        <v>444107</v>
      </c>
      <c r="H40" s="79">
        <f>SUM(H41:H42)</f>
        <v>462650</v>
      </c>
      <c r="I40" s="80">
        <f>SUM(I41:I42)</f>
        <v>457454</v>
      </c>
    </row>
    <row r="41" spans="1:9" ht="12.75">
      <c r="A41" s="8"/>
      <c r="B41" s="174" t="s">
        <v>47</v>
      </c>
      <c r="C41" s="175"/>
      <c r="D41" s="175"/>
      <c r="E41" s="176"/>
      <c r="F41" s="70">
        <v>18381</v>
      </c>
      <c r="G41" s="71">
        <v>27126</v>
      </c>
      <c r="H41" s="70">
        <v>0</v>
      </c>
      <c r="I41" s="72">
        <v>0</v>
      </c>
    </row>
    <row r="42" spans="1:9" ht="12.75">
      <c r="A42" s="8"/>
      <c r="B42" s="174" t="s">
        <v>48</v>
      </c>
      <c r="C42" s="175"/>
      <c r="D42" s="175"/>
      <c r="E42" s="176"/>
      <c r="F42" s="70">
        <v>494317</v>
      </c>
      <c r="G42" s="71">
        <v>416981</v>
      </c>
      <c r="H42" s="70">
        <v>462650</v>
      </c>
      <c r="I42" s="72">
        <v>457454</v>
      </c>
    </row>
    <row r="43" spans="1:9" ht="12.75">
      <c r="A43" s="8" t="s">
        <v>49</v>
      </c>
      <c r="B43" s="210" t="s">
        <v>50</v>
      </c>
      <c r="C43" s="210"/>
      <c r="D43" s="210"/>
      <c r="E43" s="210"/>
      <c r="F43" s="78">
        <f>SUM(F44:F58)</f>
        <v>17979</v>
      </c>
      <c r="G43" s="79">
        <f>SUM(G44:G58)</f>
        <v>21644</v>
      </c>
      <c r="H43" s="78">
        <f>SUM(H44:H58)</f>
        <v>0</v>
      </c>
      <c r="I43" s="80">
        <f>SUM(I44:I58)</f>
        <v>1857</v>
      </c>
    </row>
    <row r="44" spans="1:9" ht="12.75">
      <c r="A44" s="8"/>
      <c r="B44" s="174" t="s">
        <v>51</v>
      </c>
      <c r="C44" s="203"/>
      <c r="D44" s="203"/>
      <c r="E44" s="181"/>
      <c r="F44" s="70">
        <v>0</v>
      </c>
      <c r="G44" s="71">
        <v>842</v>
      </c>
      <c r="H44" s="70">
        <v>0</v>
      </c>
      <c r="I44" s="72">
        <v>0</v>
      </c>
    </row>
    <row r="45" spans="1:9" ht="12.75">
      <c r="A45" s="8"/>
      <c r="B45" s="174" t="s">
        <v>52</v>
      </c>
      <c r="C45" s="203"/>
      <c r="D45" s="203"/>
      <c r="E45" s="181"/>
      <c r="F45" s="70">
        <v>100</v>
      </c>
      <c r="G45" s="71">
        <v>100</v>
      </c>
      <c r="H45" s="70">
        <v>0</v>
      </c>
      <c r="I45" s="72">
        <v>0</v>
      </c>
    </row>
    <row r="46" spans="1:9" ht="12.75">
      <c r="A46" s="8"/>
      <c r="B46" s="174" t="s">
        <v>53</v>
      </c>
      <c r="C46" s="180"/>
      <c r="D46" s="180"/>
      <c r="E46" s="181"/>
      <c r="F46" s="70">
        <v>0</v>
      </c>
      <c r="G46" s="71">
        <v>520</v>
      </c>
      <c r="H46" s="70">
        <v>0</v>
      </c>
      <c r="I46" s="72">
        <v>0</v>
      </c>
    </row>
    <row r="47" spans="1:9" ht="12.75">
      <c r="A47" s="8"/>
      <c r="B47" s="174" t="s">
        <v>54</v>
      </c>
      <c r="C47" s="180"/>
      <c r="D47" s="180"/>
      <c r="E47" s="181"/>
      <c r="F47" s="70">
        <v>9668</v>
      </c>
      <c r="G47" s="71">
        <v>10380</v>
      </c>
      <c r="H47" s="70">
        <v>0</v>
      </c>
      <c r="I47" s="72">
        <v>0</v>
      </c>
    </row>
    <row r="48" spans="1:9" ht="12.75">
      <c r="A48" s="8"/>
      <c r="B48" s="174" t="s">
        <v>55</v>
      </c>
      <c r="C48" s="180"/>
      <c r="D48" s="180"/>
      <c r="E48" s="181"/>
      <c r="F48" s="70">
        <v>0</v>
      </c>
      <c r="G48" s="71">
        <v>556</v>
      </c>
      <c r="H48" s="70">
        <v>0</v>
      </c>
      <c r="I48" s="72">
        <v>0</v>
      </c>
    </row>
    <row r="49" spans="1:9" ht="12.75">
      <c r="A49" s="8"/>
      <c r="B49" s="174" t="s">
        <v>56</v>
      </c>
      <c r="C49" s="180"/>
      <c r="D49" s="180"/>
      <c r="E49" s="181"/>
      <c r="F49" s="70">
        <v>8211</v>
      </c>
      <c r="G49" s="71">
        <v>8456</v>
      </c>
      <c r="H49" s="70">
        <v>0</v>
      </c>
      <c r="I49" s="72">
        <v>0</v>
      </c>
    </row>
    <row r="50" spans="1:9" ht="12.75">
      <c r="A50" s="8"/>
      <c r="B50" s="174" t="s">
        <v>57</v>
      </c>
      <c r="C50" s="180"/>
      <c r="D50" s="180"/>
      <c r="E50" s="181"/>
      <c r="F50" s="70">
        <v>0</v>
      </c>
      <c r="G50" s="71">
        <v>669</v>
      </c>
      <c r="H50" s="70">
        <v>0</v>
      </c>
      <c r="I50" s="72">
        <v>0</v>
      </c>
    </row>
    <row r="51" spans="1:9" ht="12.75">
      <c r="A51" s="8"/>
      <c r="B51" s="174" t="s">
        <v>58</v>
      </c>
      <c r="C51" s="180"/>
      <c r="D51" s="180"/>
      <c r="E51" s="181"/>
      <c r="F51" s="70">
        <v>0</v>
      </c>
      <c r="G51" s="71">
        <v>121</v>
      </c>
      <c r="H51" s="70">
        <v>0</v>
      </c>
      <c r="I51" s="72">
        <v>0</v>
      </c>
    </row>
    <row r="52" spans="1:9" ht="12.75">
      <c r="A52" s="8"/>
      <c r="B52" s="174" t="s">
        <v>223</v>
      </c>
      <c r="C52" s="180"/>
      <c r="D52" s="180"/>
      <c r="E52" s="181"/>
      <c r="F52" s="70">
        <v>0</v>
      </c>
      <c r="G52" s="71">
        <v>0</v>
      </c>
      <c r="H52" s="70">
        <v>0</v>
      </c>
      <c r="I52" s="72">
        <v>1007</v>
      </c>
    </row>
    <row r="53" spans="1:9" ht="12.75">
      <c r="A53" s="8"/>
      <c r="B53" s="174" t="s">
        <v>55</v>
      </c>
      <c r="C53" s="180"/>
      <c r="D53" s="180"/>
      <c r="E53" s="181"/>
      <c r="F53" s="70">
        <v>0</v>
      </c>
      <c r="G53" s="71">
        <v>0</v>
      </c>
      <c r="H53" s="70">
        <v>0</v>
      </c>
      <c r="I53" s="72">
        <v>790</v>
      </c>
    </row>
    <row r="54" spans="1:9" ht="13.5" thickBot="1">
      <c r="A54" s="13"/>
      <c r="B54" s="177" t="s">
        <v>224</v>
      </c>
      <c r="C54" s="178"/>
      <c r="D54" s="178"/>
      <c r="E54" s="179"/>
      <c r="F54" s="153">
        <v>0</v>
      </c>
      <c r="G54" s="154">
        <v>0</v>
      </c>
      <c r="H54" s="153">
        <v>0</v>
      </c>
      <c r="I54" s="155">
        <v>34</v>
      </c>
    </row>
    <row r="55" spans="1:9" ht="13.5" thickTop="1">
      <c r="A55" s="14"/>
      <c r="B55" s="15"/>
      <c r="C55" s="27"/>
      <c r="D55" s="27"/>
      <c r="E55" s="27"/>
      <c r="F55" s="16"/>
      <c r="G55" s="17"/>
      <c r="H55" s="16"/>
      <c r="I55" s="16"/>
    </row>
    <row r="56" spans="1:9" ht="12.75">
      <c r="A56" s="14"/>
      <c r="B56" s="15"/>
      <c r="C56" s="15"/>
      <c r="D56" s="15"/>
      <c r="E56" s="15"/>
      <c r="F56" s="16"/>
      <c r="G56" s="183" t="s">
        <v>74</v>
      </c>
      <c r="H56" s="184"/>
      <c r="I56" s="184"/>
    </row>
    <row r="57" spans="1:9" ht="13.5" thickBot="1">
      <c r="A57" s="14"/>
      <c r="B57" s="15"/>
      <c r="C57" s="15"/>
      <c r="D57" s="15"/>
      <c r="E57" s="15"/>
      <c r="F57" s="16"/>
      <c r="G57" s="17"/>
      <c r="H57" s="16"/>
      <c r="I57" s="16" t="s">
        <v>75</v>
      </c>
    </row>
    <row r="58" spans="1:9" ht="13.5" thickTop="1">
      <c r="A58" s="28"/>
      <c r="B58" s="236" t="s">
        <v>222</v>
      </c>
      <c r="C58" s="237"/>
      <c r="D58" s="237"/>
      <c r="E58" s="238"/>
      <c r="F58" s="156">
        <v>0</v>
      </c>
      <c r="G58" s="157">
        <v>0</v>
      </c>
      <c r="H58" s="156">
        <v>0</v>
      </c>
      <c r="I58" s="158">
        <v>26</v>
      </c>
    </row>
    <row r="59" spans="1:9" ht="12.75">
      <c r="A59" s="8" t="s">
        <v>59</v>
      </c>
      <c r="B59" s="210" t="s">
        <v>60</v>
      </c>
      <c r="C59" s="210"/>
      <c r="D59" s="210"/>
      <c r="E59" s="210"/>
      <c r="F59" s="78">
        <v>15840</v>
      </c>
      <c r="G59" s="79">
        <v>42218</v>
      </c>
      <c r="H59" s="78">
        <v>0</v>
      </c>
      <c r="I59" s="80">
        <v>10300</v>
      </c>
    </row>
    <row r="60" spans="1:9" ht="12.75">
      <c r="A60" s="12" t="s">
        <v>61</v>
      </c>
      <c r="B60" s="174" t="s">
        <v>62</v>
      </c>
      <c r="C60" s="203"/>
      <c r="D60" s="203"/>
      <c r="E60" s="181"/>
      <c r="F60" s="88">
        <v>0</v>
      </c>
      <c r="G60" s="89">
        <v>0</v>
      </c>
      <c r="H60" s="88">
        <v>24237</v>
      </c>
      <c r="I60" s="80">
        <v>0</v>
      </c>
    </row>
    <row r="61" spans="1:9" ht="12.75">
      <c r="A61" s="12" t="s">
        <v>63</v>
      </c>
      <c r="B61" s="174" t="s">
        <v>225</v>
      </c>
      <c r="C61" s="182"/>
      <c r="D61" s="182"/>
      <c r="E61" s="268"/>
      <c r="F61" s="88">
        <v>0</v>
      </c>
      <c r="G61" s="89">
        <v>0</v>
      </c>
      <c r="H61" s="88">
        <v>0</v>
      </c>
      <c r="I61" s="80">
        <f>SUM(I62:I66)</f>
        <v>25750</v>
      </c>
    </row>
    <row r="62" spans="1:9" ht="12.75">
      <c r="A62" s="12"/>
      <c r="B62" s="174" t="s">
        <v>226</v>
      </c>
      <c r="C62" s="180"/>
      <c r="D62" s="180"/>
      <c r="E62" s="181"/>
      <c r="F62" s="70">
        <v>0</v>
      </c>
      <c r="G62" s="71">
        <v>0</v>
      </c>
      <c r="H62" s="70">
        <v>0</v>
      </c>
      <c r="I62" s="72">
        <v>3890</v>
      </c>
    </row>
    <row r="63" spans="1:9" ht="12.75">
      <c r="A63" s="12"/>
      <c r="B63" s="174" t="s">
        <v>227</v>
      </c>
      <c r="C63" s="180"/>
      <c r="D63" s="180"/>
      <c r="E63" s="181"/>
      <c r="F63" s="70">
        <v>0</v>
      </c>
      <c r="G63" s="71">
        <v>0</v>
      </c>
      <c r="H63" s="70">
        <v>0</v>
      </c>
      <c r="I63" s="72">
        <v>9515</v>
      </c>
    </row>
    <row r="64" spans="1:9" ht="12.75">
      <c r="A64" s="12"/>
      <c r="B64" s="174" t="s">
        <v>228</v>
      </c>
      <c r="C64" s="180"/>
      <c r="D64" s="180"/>
      <c r="E64" s="181"/>
      <c r="F64" s="70">
        <v>0</v>
      </c>
      <c r="G64" s="71">
        <v>0</v>
      </c>
      <c r="H64" s="70">
        <v>0</v>
      </c>
      <c r="I64" s="72">
        <v>3624</v>
      </c>
    </row>
    <row r="65" spans="1:9" ht="12.75">
      <c r="A65" s="12"/>
      <c r="B65" s="174" t="s">
        <v>58</v>
      </c>
      <c r="C65" s="180"/>
      <c r="D65" s="180"/>
      <c r="E65" s="181"/>
      <c r="F65" s="70">
        <v>0</v>
      </c>
      <c r="G65" s="71">
        <v>0</v>
      </c>
      <c r="H65" s="70">
        <v>0</v>
      </c>
      <c r="I65" s="72">
        <v>81</v>
      </c>
    </row>
    <row r="66" spans="1:9" ht="12.75">
      <c r="A66" s="12"/>
      <c r="B66" s="174" t="s">
        <v>229</v>
      </c>
      <c r="C66" s="180"/>
      <c r="D66" s="180"/>
      <c r="E66" s="181"/>
      <c r="F66" s="70">
        <v>0</v>
      </c>
      <c r="G66" s="71">
        <v>0</v>
      </c>
      <c r="H66" s="70">
        <v>0</v>
      </c>
      <c r="I66" s="72">
        <v>8640</v>
      </c>
    </row>
    <row r="67" spans="1:9" ht="12.75">
      <c r="A67" s="8" t="s">
        <v>64</v>
      </c>
      <c r="B67" s="174" t="s">
        <v>65</v>
      </c>
      <c r="C67" s="182"/>
      <c r="D67" s="182"/>
      <c r="E67" s="268"/>
      <c r="F67" s="88">
        <f>SUM(F68:F69)</f>
        <v>99121</v>
      </c>
      <c r="G67" s="89">
        <f>SUM(G68:G69)</f>
        <v>130654</v>
      </c>
      <c r="H67" s="88">
        <f>SUM(H68:H69)</f>
        <v>73516</v>
      </c>
      <c r="I67" s="80">
        <f>SUM(I68:I69)</f>
        <v>70507</v>
      </c>
    </row>
    <row r="68" spans="1:9" ht="12.75">
      <c r="A68" s="8"/>
      <c r="B68" s="174" t="s">
        <v>66</v>
      </c>
      <c r="C68" s="175"/>
      <c r="D68" s="175"/>
      <c r="E68" s="176"/>
      <c r="F68" s="70">
        <v>9579</v>
      </c>
      <c r="G68" s="71">
        <v>44361</v>
      </c>
      <c r="H68" s="70">
        <v>0</v>
      </c>
      <c r="I68" s="72">
        <v>0</v>
      </c>
    </row>
    <row r="69" spans="1:9" ht="12.75">
      <c r="A69" s="8"/>
      <c r="B69" s="174" t="s">
        <v>67</v>
      </c>
      <c r="C69" s="175"/>
      <c r="D69" s="175"/>
      <c r="E69" s="176"/>
      <c r="F69" s="70">
        <v>89542</v>
      </c>
      <c r="G69" s="71">
        <v>86293</v>
      </c>
      <c r="H69" s="70">
        <v>73516</v>
      </c>
      <c r="I69" s="72">
        <v>70507</v>
      </c>
    </row>
    <row r="70" spans="1:9" ht="12.75">
      <c r="A70" s="8"/>
      <c r="B70" s="174" t="s">
        <v>68</v>
      </c>
      <c r="C70" s="175"/>
      <c r="D70" s="175"/>
      <c r="E70" s="176"/>
      <c r="F70" s="70">
        <v>2649</v>
      </c>
      <c r="G70" s="71">
        <v>0</v>
      </c>
      <c r="H70" s="70">
        <v>0</v>
      </c>
      <c r="I70" s="72">
        <v>0</v>
      </c>
    </row>
    <row r="71" spans="1:9" ht="12.75">
      <c r="A71" s="8"/>
      <c r="B71" s="174" t="s">
        <v>69</v>
      </c>
      <c r="C71" s="175"/>
      <c r="D71" s="175"/>
      <c r="E71" s="176"/>
      <c r="F71" s="70">
        <v>479</v>
      </c>
      <c r="G71" s="71">
        <v>70</v>
      </c>
      <c r="H71" s="70">
        <v>0</v>
      </c>
      <c r="I71" s="72">
        <v>0</v>
      </c>
    </row>
    <row r="72" spans="1:9" ht="12.75">
      <c r="A72" s="8" t="s">
        <v>70</v>
      </c>
      <c r="B72" s="174" t="s">
        <v>71</v>
      </c>
      <c r="C72" s="203"/>
      <c r="D72" s="203"/>
      <c r="E72" s="181"/>
      <c r="F72" s="78">
        <v>1610</v>
      </c>
      <c r="G72" s="79">
        <v>0</v>
      </c>
      <c r="H72" s="78">
        <v>0</v>
      </c>
      <c r="I72" s="80">
        <v>0</v>
      </c>
    </row>
    <row r="73" spans="1:9" ht="12.75">
      <c r="A73" s="8" t="s">
        <v>72</v>
      </c>
      <c r="B73" s="174" t="s">
        <v>73</v>
      </c>
      <c r="C73" s="203"/>
      <c r="D73" s="203"/>
      <c r="E73" s="181"/>
      <c r="F73" s="78">
        <v>43943</v>
      </c>
      <c r="G73" s="79">
        <v>28157</v>
      </c>
      <c r="H73" s="78">
        <v>0</v>
      </c>
      <c r="I73" s="80">
        <f>SUM(I74:I75)</f>
        <v>16726</v>
      </c>
    </row>
    <row r="74" spans="1:9" ht="12.75">
      <c r="A74" s="8"/>
      <c r="B74" s="174" t="s">
        <v>230</v>
      </c>
      <c r="C74" s="180"/>
      <c r="D74" s="180"/>
      <c r="E74" s="181"/>
      <c r="F74" s="90">
        <v>0</v>
      </c>
      <c r="G74" s="91">
        <v>0</v>
      </c>
      <c r="H74" s="90">
        <v>0</v>
      </c>
      <c r="I74" s="72">
        <v>16726</v>
      </c>
    </row>
    <row r="75" spans="1:9" ht="12.75">
      <c r="A75" s="8"/>
      <c r="B75" s="174"/>
      <c r="C75" s="180"/>
      <c r="D75" s="180"/>
      <c r="E75" s="181"/>
      <c r="F75" s="78"/>
      <c r="G75" s="79"/>
      <c r="H75" s="78"/>
      <c r="I75" s="80"/>
    </row>
    <row r="76" spans="1:9" ht="13.5" thickBot="1">
      <c r="A76" s="13"/>
      <c r="B76" s="177"/>
      <c r="C76" s="185"/>
      <c r="D76" s="185"/>
      <c r="E76" s="186"/>
      <c r="F76" s="92"/>
      <c r="G76" s="93"/>
      <c r="H76" s="92"/>
      <c r="I76" s="94"/>
    </row>
    <row r="77" spans="1:9" ht="13.5" thickTop="1">
      <c r="A77" s="14"/>
      <c r="B77" s="15"/>
      <c r="C77" s="27"/>
      <c r="D77" s="27"/>
      <c r="E77" s="27"/>
      <c r="F77" s="143"/>
      <c r="G77" s="144"/>
      <c r="H77" s="143"/>
      <c r="I77" s="143"/>
    </row>
    <row r="78" spans="1:9" ht="12.75">
      <c r="A78" s="14"/>
      <c r="B78" s="15"/>
      <c r="C78" s="27"/>
      <c r="D78" s="27"/>
      <c r="E78" s="27"/>
      <c r="F78" s="143"/>
      <c r="G78" s="144"/>
      <c r="H78" s="143"/>
      <c r="I78" s="143"/>
    </row>
    <row r="79" spans="1:9" ht="12.75">
      <c r="A79" s="14"/>
      <c r="B79" s="15"/>
      <c r="C79" s="27"/>
      <c r="D79" s="27"/>
      <c r="E79" s="27"/>
      <c r="F79" s="143"/>
      <c r="G79" s="144"/>
      <c r="H79" s="143"/>
      <c r="I79" s="143"/>
    </row>
    <row r="80" spans="1:9" ht="12.75">
      <c r="A80" s="14"/>
      <c r="B80" s="15"/>
      <c r="C80" s="27"/>
      <c r="D80" s="27"/>
      <c r="E80" s="27"/>
      <c r="F80" s="143"/>
      <c r="G80" s="144"/>
      <c r="H80" s="143"/>
      <c r="I80" s="143"/>
    </row>
    <row r="81" spans="1:9" ht="12.75">
      <c r="A81" s="14"/>
      <c r="B81" s="15"/>
      <c r="C81" s="27"/>
      <c r="D81" s="27"/>
      <c r="E81" s="27"/>
      <c r="F81" s="143"/>
      <c r="G81" s="144"/>
      <c r="H81" s="143"/>
      <c r="I81" s="143"/>
    </row>
    <row r="82" spans="1:9" ht="12.75">
      <c r="A82" s="14"/>
      <c r="B82" s="15"/>
      <c r="C82" s="27"/>
      <c r="D82" s="27"/>
      <c r="E82" s="27"/>
      <c r="F82" s="143"/>
      <c r="G82" s="144"/>
      <c r="H82" s="143"/>
      <c r="I82" s="143"/>
    </row>
    <row r="83" spans="1:9" ht="12.75">
      <c r="A83" s="14"/>
      <c r="B83" s="15"/>
      <c r="C83" s="27"/>
      <c r="D83" s="27"/>
      <c r="E83" s="27"/>
      <c r="F83" s="143"/>
      <c r="G83" s="144"/>
      <c r="H83" s="143"/>
      <c r="I83" s="143"/>
    </row>
    <row r="84" spans="1:9" ht="12.75">
      <c r="A84" s="14"/>
      <c r="B84" s="15"/>
      <c r="C84" s="27"/>
      <c r="D84" s="27"/>
      <c r="E84" s="27"/>
      <c r="F84" s="143"/>
      <c r="G84" s="144"/>
      <c r="H84" s="143"/>
      <c r="I84" s="143"/>
    </row>
    <row r="85" spans="1:9" ht="12.75">
      <c r="A85" s="14"/>
      <c r="B85" s="15"/>
      <c r="C85" s="27"/>
      <c r="D85" s="27"/>
      <c r="E85" s="27"/>
      <c r="F85" s="143"/>
      <c r="G85" s="144"/>
      <c r="H85" s="143"/>
      <c r="I85" s="143"/>
    </row>
    <row r="86" spans="1:9" ht="12.75">
      <c r="A86" s="14"/>
      <c r="B86" s="15"/>
      <c r="C86" s="27"/>
      <c r="D86" s="27"/>
      <c r="E86" s="27"/>
      <c r="F86" s="143"/>
      <c r="G86" s="144"/>
      <c r="H86" s="143"/>
      <c r="I86" s="143"/>
    </row>
    <row r="87" spans="1:9" ht="12.75">
      <c r="A87" s="14"/>
      <c r="B87" s="15"/>
      <c r="C87" s="27"/>
      <c r="D87" s="27"/>
      <c r="E87" s="27"/>
      <c r="F87" s="143"/>
      <c r="G87" s="144"/>
      <c r="H87" s="143"/>
      <c r="I87" s="143"/>
    </row>
    <row r="88" spans="1:9" ht="12.75">
      <c r="A88" s="14"/>
      <c r="B88" s="15"/>
      <c r="C88" s="27"/>
      <c r="D88" s="27"/>
      <c r="E88" s="27"/>
      <c r="F88" s="143"/>
      <c r="G88" s="144"/>
      <c r="H88" s="143"/>
      <c r="I88" s="143"/>
    </row>
    <row r="89" spans="1:9" ht="12.75">
      <c r="A89" s="14"/>
      <c r="B89" s="15"/>
      <c r="C89" s="27"/>
      <c r="D89" s="27"/>
      <c r="E89" s="27"/>
      <c r="F89" s="143"/>
      <c r="G89" s="144"/>
      <c r="H89" s="143"/>
      <c r="I89" s="143"/>
    </row>
    <row r="90" spans="1:9" ht="12.75">
      <c r="A90" s="14"/>
      <c r="B90" s="15"/>
      <c r="C90" s="27"/>
      <c r="D90" s="27"/>
      <c r="E90" s="27"/>
      <c r="F90" s="143"/>
      <c r="G90" s="144"/>
      <c r="H90" s="143"/>
      <c r="I90" s="143"/>
    </row>
    <row r="91" spans="1:9" ht="12.75">
      <c r="A91" s="14"/>
      <c r="B91" s="15"/>
      <c r="C91" s="27"/>
      <c r="D91" s="27"/>
      <c r="E91" s="27"/>
      <c r="F91" s="143"/>
      <c r="G91" s="144"/>
      <c r="H91" s="143"/>
      <c r="I91" s="143"/>
    </row>
    <row r="92" spans="1:9" ht="12.75">
      <c r="A92" s="14"/>
      <c r="B92" s="15"/>
      <c r="C92" s="27"/>
      <c r="D92" s="27"/>
      <c r="E92" s="27"/>
      <c r="F92" s="143"/>
      <c r="G92" s="144"/>
      <c r="H92" s="143"/>
      <c r="I92" s="143"/>
    </row>
    <row r="93" spans="1:9" ht="12.75">
      <c r="A93" s="14"/>
      <c r="B93" s="15"/>
      <c r="C93" s="27"/>
      <c r="D93" s="27"/>
      <c r="E93" s="27"/>
      <c r="F93" s="143"/>
      <c r="G93" s="144"/>
      <c r="H93" s="143"/>
      <c r="I93" s="143"/>
    </row>
    <row r="94" spans="1:9" ht="12.75">
      <c r="A94" s="14"/>
      <c r="B94" s="15"/>
      <c r="C94" s="27"/>
      <c r="D94" s="27"/>
      <c r="E94" s="27"/>
      <c r="F94" s="143"/>
      <c r="G94" s="144"/>
      <c r="H94" s="143"/>
      <c r="I94" s="143"/>
    </row>
    <row r="95" spans="1:9" ht="12.75">
      <c r="A95" s="14"/>
      <c r="B95" s="15"/>
      <c r="C95" s="27"/>
      <c r="D95" s="27"/>
      <c r="E95" s="27"/>
      <c r="F95" s="143"/>
      <c r="G95" s="144"/>
      <c r="H95" s="143"/>
      <c r="I95" s="143"/>
    </row>
    <row r="96" spans="1:9" ht="12.75">
      <c r="A96" s="14"/>
      <c r="B96" s="15"/>
      <c r="C96" s="27"/>
      <c r="D96" s="27"/>
      <c r="E96" s="27"/>
      <c r="F96" s="143"/>
      <c r="G96" s="144"/>
      <c r="H96" s="143"/>
      <c r="I96" s="143"/>
    </row>
    <row r="97" spans="1:9" ht="12.75">
      <c r="A97" s="14"/>
      <c r="B97" s="15"/>
      <c r="C97" s="27"/>
      <c r="D97" s="27"/>
      <c r="E97" s="27"/>
      <c r="F97" s="143"/>
      <c r="G97" s="144"/>
      <c r="H97" s="143"/>
      <c r="I97" s="143"/>
    </row>
    <row r="98" spans="1:9" ht="12.75">
      <c r="A98" s="14"/>
      <c r="B98" s="15"/>
      <c r="C98" s="27"/>
      <c r="D98" s="27"/>
      <c r="E98" s="27"/>
      <c r="F98" s="143"/>
      <c r="G98" s="144"/>
      <c r="H98" s="143"/>
      <c r="I98" s="143"/>
    </row>
    <row r="99" spans="1:9" ht="12.75">
      <c r="A99" s="14"/>
      <c r="B99" s="15"/>
      <c r="C99" s="27"/>
      <c r="D99" s="27"/>
      <c r="E99" s="27"/>
      <c r="F99" s="143"/>
      <c r="G99" s="144"/>
      <c r="H99" s="143"/>
      <c r="I99" s="143"/>
    </row>
    <row r="100" spans="1:9" ht="12.75">
      <c r="A100" s="14"/>
      <c r="B100" s="15"/>
      <c r="C100" s="27"/>
      <c r="D100" s="27"/>
      <c r="E100" s="27"/>
      <c r="F100" s="143"/>
      <c r="G100" s="144"/>
      <c r="H100" s="143"/>
      <c r="I100" s="143"/>
    </row>
    <row r="101" spans="1:9" ht="12.75">
      <c r="A101" s="14"/>
      <c r="B101" s="15"/>
      <c r="C101" s="27"/>
      <c r="D101" s="27"/>
      <c r="E101" s="27"/>
      <c r="F101" s="143"/>
      <c r="G101" s="144"/>
      <c r="H101" s="143"/>
      <c r="I101" s="143"/>
    </row>
    <row r="102" spans="1:9" ht="12.75">
      <c r="A102" s="14"/>
      <c r="B102" s="15"/>
      <c r="C102" s="27"/>
      <c r="D102" s="27"/>
      <c r="E102" s="27"/>
      <c r="F102" s="143"/>
      <c r="G102" s="144"/>
      <c r="H102" s="143"/>
      <c r="I102" s="143"/>
    </row>
    <row r="103" spans="1:9" ht="12.75">
      <c r="A103" s="14"/>
      <c r="B103" s="15"/>
      <c r="C103" s="27"/>
      <c r="D103" s="27"/>
      <c r="E103" s="27"/>
      <c r="F103" s="143"/>
      <c r="G103" s="144"/>
      <c r="H103" s="143"/>
      <c r="I103" s="143"/>
    </row>
    <row r="104" spans="1:9" ht="12.75">
      <c r="A104" s="14"/>
      <c r="B104" s="15"/>
      <c r="C104" s="27"/>
      <c r="D104" s="27"/>
      <c r="E104" s="27"/>
      <c r="F104" s="143"/>
      <c r="G104" s="144"/>
      <c r="H104" s="143"/>
      <c r="I104" s="143"/>
    </row>
    <row r="105" spans="1:9" ht="12.75">
      <c r="A105" s="14"/>
      <c r="B105" s="15"/>
      <c r="C105" s="27"/>
      <c r="D105" s="27"/>
      <c r="E105" s="27"/>
      <c r="F105" s="143"/>
      <c r="G105" s="144"/>
      <c r="H105" s="143"/>
      <c r="I105" s="143"/>
    </row>
    <row r="106" spans="1:9" ht="12.75">
      <c r="A106" s="14"/>
      <c r="B106" s="15"/>
      <c r="C106" s="27"/>
      <c r="D106" s="27"/>
      <c r="E106" s="27"/>
      <c r="F106" s="143"/>
      <c r="G106" s="144"/>
      <c r="H106" s="143"/>
      <c r="I106" s="143"/>
    </row>
    <row r="107" spans="1:9" ht="12.75">
      <c r="A107" s="14"/>
      <c r="B107" s="15"/>
      <c r="C107" s="27"/>
      <c r="D107" s="27"/>
      <c r="E107" s="27"/>
      <c r="F107" s="143"/>
      <c r="G107" s="144"/>
      <c r="H107" s="143"/>
      <c r="I107" s="143"/>
    </row>
    <row r="108" spans="1:9" ht="12.75">
      <c r="A108" s="14"/>
      <c r="B108" s="15"/>
      <c r="C108" s="27"/>
      <c r="D108" s="27"/>
      <c r="E108" s="27"/>
      <c r="F108" s="143"/>
      <c r="G108" s="144"/>
      <c r="H108" s="143"/>
      <c r="I108" s="143"/>
    </row>
    <row r="109" spans="1:9" ht="12.75">
      <c r="A109" s="14"/>
      <c r="B109" s="15"/>
      <c r="C109" s="27"/>
      <c r="D109" s="27"/>
      <c r="E109" s="27"/>
      <c r="F109" s="143"/>
      <c r="G109" s="144"/>
      <c r="H109" s="143"/>
      <c r="I109" s="143"/>
    </row>
    <row r="110" spans="1:9" ht="12.75">
      <c r="A110" s="14"/>
      <c r="B110" s="15"/>
      <c r="C110" s="27"/>
      <c r="D110" s="27"/>
      <c r="E110" s="27"/>
      <c r="F110" s="143"/>
      <c r="G110" s="144"/>
      <c r="H110" s="143"/>
      <c r="I110" s="143"/>
    </row>
    <row r="111" spans="1:9" ht="12.75">
      <c r="A111" s="14"/>
      <c r="B111" s="15"/>
      <c r="C111" s="27"/>
      <c r="D111" s="27"/>
      <c r="E111" s="27"/>
      <c r="F111" s="143"/>
      <c r="G111" s="144"/>
      <c r="H111" s="143"/>
      <c r="I111" s="143"/>
    </row>
    <row r="112" spans="1:9" ht="12.75">
      <c r="A112" s="14"/>
      <c r="B112" s="15"/>
      <c r="C112" s="15"/>
      <c r="D112" s="15"/>
      <c r="E112" s="15"/>
      <c r="F112" s="16"/>
      <c r="G112" s="183" t="s">
        <v>74</v>
      </c>
      <c r="H112" s="183"/>
      <c r="I112" s="183"/>
    </row>
    <row r="113" spans="1:9" ht="13.5" thickBot="1">
      <c r="A113" s="18"/>
      <c r="B113" s="15"/>
      <c r="C113" s="15"/>
      <c r="D113" s="15"/>
      <c r="E113" s="15"/>
      <c r="F113" s="16"/>
      <c r="G113" s="17"/>
      <c r="H113" s="16"/>
      <c r="I113" s="16" t="s">
        <v>75</v>
      </c>
    </row>
    <row r="114" spans="1:9" ht="13.5" customHeight="1" thickTop="1">
      <c r="A114" s="258" t="s">
        <v>2</v>
      </c>
      <c r="B114" s="260" t="s">
        <v>3</v>
      </c>
      <c r="C114" s="261"/>
      <c r="D114" s="261"/>
      <c r="E114" s="262"/>
      <c r="F114" s="211" t="s">
        <v>4</v>
      </c>
      <c r="G114" s="220" t="s">
        <v>5</v>
      </c>
      <c r="H114" s="211" t="s">
        <v>6</v>
      </c>
      <c r="I114" s="213" t="s">
        <v>221</v>
      </c>
    </row>
    <row r="115" spans="1:9" ht="22.5" customHeight="1">
      <c r="A115" s="259"/>
      <c r="B115" s="263"/>
      <c r="C115" s="264"/>
      <c r="D115" s="264"/>
      <c r="E115" s="265"/>
      <c r="F115" s="266"/>
      <c r="G115" s="267"/>
      <c r="H115" s="266"/>
      <c r="I115" s="214"/>
    </row>
    <row r="116" spans="1:9" ht="12.75">
      <c r="A116" s="9"/>
      <c r="B116" s="257" t="s">
        <v>76</v>
      </c>
      <c r="C116" s="257"/>
      <c r="D116" s="257"/>
      <c r="E116" s="257"/>
      <c r="F116" s="95"/>
      <c r="G116" s="96"/>
      <c r="H116" s="97"/>
      <c r="I116" s="69"/>
    </row>
    <row r="117" spans="1:9" ht="12.75">
      <c r="A117" s="11" t="s">
        <v>77</v>
      </c>
      <c r="B117" s="216" t="s">
        <v>78</v>
      </c>
      <c r="C117" s="216"/>
      <c r="D117" s="216"/>
      <c r="E117" s="216"/>
      <c r="F117" s="67">
        <f>SUM(F118:F121)</f>
        <v>6141</v>
      </c>
      <c r="G117" s="68">
        <f>SUM(G118:G121)</f>
        <v>2525</v>
      </c>
      <c r="H117" s="68">
        <f>SUM(H118:H121)</f>
        <v>0</v>
      </c>
      <c r="I117" s="145">
        <f>SUM(I118:I121)</f>
        <v>0</v>
      </c>
    </row>
    <row r="118" spans="1:9" ht="12.75">
      <c r="A118" s="8"/>
      <c r="B118" s="174" t="s">
        <v>15</v>
      </c>
      <c r="C118" s="175"/>
      <c r="D118" s="175"/>
      <c r="E118" s="176"/>
      <c r="F118" s="70">
        <v>1738</v>
      </c>
      <c r="G118" s="71">
        <v>2477</v>
      </c>
      <c r="H118" s="70">
        <v>0</v>
      </c>
      <c r="I118" s="72">
        <v>0</v>
      </c>
    </row>
    <row r="119" spans="1:9" ht="12.75">
      <c r="A119" s="8"/>
      <c r="B119" s="174" t="s">
        <v>79</v>
      </c>
      <c r="C119" s="180"/>
      <c r="D119" s="180"/>
      <c r="E119" s="181"/>
      <c r="F119" s="70">
        <v>0</v>
      </c>
      <c r="G119" s="71">
        <v>48</v>
      </c>
      <c r="H119" s="70">
        <v>0</v>
      </c>
      <c r="I119" s="72">
        <v>0</v>
      </c>
    </row>
    <row r="120" spans="1:9" ht="12.75">
      <c r="A120" s="8"/>
      <c r="B120" s="174" t="s">
        <v>80</v>
      </c>
      <c r="C120" s="175"/>
      <c r="D120" s="175"/>
      <c r="E120" s="176"/>
      <c r="F120" s="70">
        <v>3474</v>
      </c>
      <c r="G120" s="71">
        <v>0</v>
      </c>
      <c r="H120" s="70">
        <v>0</v>
      </c>
      <c r="I120" s="72">
        <v>0</v>
      </c>
    </row>
    <row r="121" spans="1:9" ht="12.75">
      <c r="A121" s="8"/>
      <c r="B121" s="174" t="s">
        <v>81</v>
      </c>
      <c r="C121" s="180"/>
      <c r="D121" s="180"/>
      <c r="E121" s="181"/>
      <c r="F121" s="70">
        <v>929</v>
      </c>
      <c r="G121" s="71">
        <v>0</v>
      </c>
      <c r="H121" s="70">
        <v>0</v>
      </c>
      <c r="I121" s="72">
        <v>0</v>
      </c>
    </row>
    <row r="122" spans="1:9" ht="12.75">
      <c r="A122" s="8" t="s">
        <v>82</v>
      </c>
      <c r="B122" s="174" t="s">
        <v>83</v>
      </c>
      <c r="C122" s="175"/>
      <c r="D122" s="175"/>
      <c r="E122" s="176"/>
      <c r="F122" s="73">
        <f>SUM(F123:F148)</f>
        <v>68291</v>
      </c>
      <c r="G122" s="74">
        <f>SUM(G123:G148)</f>
        <v>62330</v>
      </c>
      <c r="H122" s="74">
        <f>SUM(H123:H148)</f>
        <v>36343</v>
      </c>
      <c r="I122" s="146">
        <f>SUM(I123:I148)</f>
        <v>64981</v>
      </c>
    </row>
    <row r="123" spans="1:9" ht="12.75">
      <c r="A123" s="8"/>
      <c r="B123" s="210" t="s">
        <v>84</v>
      </c>
      <c r="C123" s="210"/>
      <c r="D123" s="210"/>
      <c r="E123" s="210"/>
      <c r="F123" s="90">
        <v>9945</v>
      </c>
      <c r="G123" s="91">
        <v>9556</v>
      </c>
      <c r="H123" s="90">
        <v>9543</v>
      </c>
      <c r="I123" s="72">
        <v>10888</v>
      </c>
    </row>
    <row r="124" spans="1:9" ht="12.75">
      <c r="A124" s="8"/>
      <c r="B124" s="174" t="s">
        <v>85</v>
      </c>
      <c r="C124" s="175"/>
      <c r="D124" s="175"/>
      <c r="E124" s="176"/>
      <c r="F124" s="70">
        <v>2523</v>
      </c>
      <c r="G124" s="71">
        <v>2110</v>
      </c>
      <c r="H124" s="70">
        <v>0</v>
      </c>
      <c r="I124" s="72">
        <v>0</v>
      </c>
    </row>
    <row r="125" spans="1:9" ht="12.75">
      <c r="A125" s="8"/>
      <c r="B125" s="174" t="s">
        <v>86</v>
      </c>
      <c r="C125" s="175"/>
      <c r="D125" s="175"/>
      <c r="E125" s="176"/>
      <c r="F125" s="70">
        <v>1606</v>
      </c>
      <c r="G125" s="71">
        <v>2333</v>
      </c>
      <c r="H125" s="70">
        <v>0</v>
      </c>
      <c r="I125" s="72">
        <v>0</v>
      </c>
    </row>
    <row r="126" spans="1:9" ht="12.75">
      <c r="A126" s="8"/>
      <c r="B126" s="174" t="s">
        <v>87</v>
      </c>
      <c r="C126" s="180"/>
      <c r="D126" s="180"/>
      <c r="E126" s="181"/>
      <c r="F126" s="70">
        <v>1398</v>
      </c>
      <c r="G126" s="71">
        <v>0</v>
      </c>
      <c r="H126" s="70">
        <v>0</v>
      </c>
      <c r="I126" s="72">
        <v>0</v>
      </c>
    </row>
    <row r="127" spans="1:9" ht="12.75">
      <c r="A127" s="8"/>
      <c r="B127" s="174" t="s">
        <v>88</v>
      </c>
      <c r="C127" s="180"/>
      <c r="D127" s="180"/>
      <c r="E127" s="181"/>
      <c r="F127" s="70">
        <v>0</v>
      </c>
      <c r="G127" s="71">
        <v>1785</v>
      </c>
      <c r="H127" s="70">
        <v>0</v>
      </c>
      <c r="I127" s="72">
        <v>67</v>
      </c>
    </row>
    <row r="128" spans="1:9" ht="12.75">
      <c r="A128" s="8"/>
      <c r="B128" s="174" t="s">
        <v>89</v>
      </c>
      <c r="C128" s="180"/>
      <c r="D128" s="180"/>
      <c r="E128" s="181"/>
      <c r="F128" s="70">
        <v>0</v>
      </c>
      <c r="G128" s="71">
        <v>26109</v>
      </c>
      <c r="H128" s="70">
        <v>19800</v>
      </c>
      <c r="I128" s="72">
        <v>31333</v>
      </c>
    </row>
    <row r="129" spans="1:9" ht="12.75">
      <c r="A129" s="8"/>
      <c r="B129" s="174" t="s">
        <v>90</v>
      </c>
      <c r="C129" s="180"/>
      <c r="D129" s="180"/>
      <c r="E129" s="181"/>
      <c r="F129" s="70">
        <v>11319</v>
      </c>
      <c r="G129" s="71">
        <v>0</v>
      </c>
      <c r="H129" s="70">
        <v>0</v>
      </c>
      <c r="I129" s="72">
        <v>0</v>
      </c>
    </row>
    <row r="130" spans="1:9" ht="12.75">
      <c r="A130" s="8"/>
      <c r="B130" s="174" t="s">
        <v>91</v>
      </c>
      <c r="C130" s="180"/>
      <c r="D130" s="180"/>
      <c r="E130" s="181"/>
      <c r="F130" s="70">
        <v>6091</v>
      </c>
      <c r="G130" s="71">
        <v>0</v>
      </c>
      <c r="H130" s="70">
        <v>0</v>
      </c>
      <c r="I130" s="72">
        <v>0</v>
      </c>
    </row>
    <row r="131" spans="1:9" ht="12.75">
      <c r="A131" s="8"/>
      <c r="B131" s="174" t="s">
        <v>92</v>
      </c>
      <c r="C131" s="180"/>
      <c r="D131" s="180"/>
      <c r="E131" s="181"/>
      <c r="F131" s="70">
        <v>659</v>
      </c>
      <c r="G131" s="71">
        <v>0</v>
      </c>
      <c r="H131" s="70">
        <v>0</v>
      </c>
      <c r="I131" s="72">
        <v>0</v>
      </c>
    </row>
    <row r="132" spans="1:9" ht="12.75">
      <c r="A132" s="8"/>
      <c r="B132" s="174" t="s">
        <v>93</v>
      </c>
      <c r="C132" s="175"/>
      <c r="D132" s="175"/>
      <c r="E132" s="176"/>
      <c r="F132" s="70">
        <v>109</v>
      </c>
      <c r="G132" s="71">
        <v>0</v>
      </c>
      <c r="H132" s="70">
        <v>0</v>
      </c>
      <c r="I132" s="72">
        <v>0</v>
      </c>
    </row>
    <row r="133" spans="1:9" ht="12.75">
      <c r="A133" s="8"/>
      <c r="B133" s="174" t="s">
        <v>94</v>
      </c>
      <c r="C133" s="180"/>
      <c r="D133" s="180"/>
      <c r="E133" s="181"/>
      <c r="F133" s="70">
        <v>1052</v>
      </c>
      <c r="G133" s="71">
        <v>0</v>
      </c>
      <c r="H133" s="70">
        <v>0</v>
      </c>
      <c r="I133" s="72">
        <v>0</v>
      </c>
    </row>
    <row r="134" spans="1:9" ht="12.75">
      <c r="A134" s="8"/>
      <c r="B134" s="174" t="s">
        <v>95</v>
      </c>
      <c r="C134" s="175"/>
      <c r="D134" s="175"/>
      <c r="E134" s="176"/>
      <c r="F134" s="70">
        <v>6919</v>
      </c>
      <c r="G134" s="71">
        <v>7117</v>
      </c>
      <c r="H134" s="70">
        <v>7000</v>
      </c>
      <c r="I134" s="72">
        <v>7000</v>
      </c>
    </row>
    <row r="135" spans="1:9" ht="12.75">
      <c r="A135" s="8"/>
      <c r="B135" s="174" t="s">
        <v>96</v>
      </c>
      <c r="C135" s="175"/>
      <c r="D135" s="175"/>
      <c r="E135" s="176"/>
      <c r="F135" s="70">
        <v>0</v>
      </c>
      <c r="G135" s="71">
        <v>0</v>
      </c>
      <c r="H135" s="70">
        <v>0</v>
      </c>
      <c r="I135" s="72">
        <v>0</v>
      </c>
    </row>
    <row r="136" spans="1:9" ht="12.75">
      <c r="A136" s="8"/>
      <c r="B136" s="174" t="s">
        <v>97</v>
      </c>
      <c r="C136" s="180"/>
      <c r="D136" s="180"/>
      <c r="E136" s="181"/>
      <c r="F136" s="70">
        <v>7793</v>
      </c>
      <c r="G136" s="71">
        <v>0</v>
      </c>
      <c r="H136" s="70">
        <v>0</v>
      </c>
      <c r="I136" s="72">
        <v>0</v>
      </c>
    </row>
    <row r="137" spans="1:9" ht="12.75">
      <c r="A137" s="8"/>
      <c r="B137" s="174" t="s">
        <v>98</v>
      </c>
      <c r="C137" s="180"/>
      <c r="D137" s="180"/>
      <c r="E137" s="181"/>
      <c r="F137" s="70">
        <v>4045</v>
      </c>
      <c r="G137" s="71">
        <v>0</v>
      </c>
      <c r="H137" s="70">
        <v>0</v>
      </c>
      <c r="I137" s="72">
        <v>0</v>
      </c>
    </row>
    <row r="138" spans="1:9" ht="12.75">
      <c r="A138" s="8"/>
      <c r="B138" s="174" t="s">
        <v>16</v>
      </c>
      <c r="C138" s="180"/>
      <c r="D138" s="180"/>
      <c r="E138" s="181"/>
      <c r="F138" s="70">
        <v>3194</v>
      </c>
      <c r="G138" s="71">
        <v>1033</v>
      </c>
      <c r="H138" s="70">
        <v>0</v>
      </c>
      <c r="I138" s="72">
        <v>0</v>
      </c>
    </row>
    <row r="139" spans="1:9" ht="12.75">
      <c r="A139" s="8"/>
      <c r="B139" s="174" t="s">
        <v>18</v>
      </c>
      <c r="C139" s="180"/>
      <c r="D139" s="180"/>
      <c r="E139" s="181"/>
      <c r="F139" s="70">
        <v>8920</v>
      </c>
      <c r="G139" s="71">
        <v>6169</v>
      </c>
      <c r="H139" s="70">
        <v>0</v>
      </c>
      <c r="I139" s="72">
        <v>0</v>
      </c>
    </row>
    <row r="140" spans="1:9" ht="12.75">
      <c r="A140" s="8"/>
      <c r="B140" s="174" t="s">
        <v>99</v>
      </c>
      <c r="C140" s="180"/>
      <c r="D140" s="180"/>
      <c r="E140" s="181"/>
      <c r="F140" s="70">
        <v>181</v>
      </c>
      <c r="G140" s="71">
        <v>0</v>
      </c>
      <c r="H140" s="70">
        <v>0</v>
      </c>
      <c r="I140" s="72">
        <v>2924</v>
      </c>
    </row>
    <row r="141" spans="1:9" ht="12.75">
      <c r="A141" s="8"/>
      <c r="B141" s="174" t="s">
        <v>100</v>
      </c>
      <c r="C141" s="203"/>
      <c r="D141" s="203"/>
      <c r="E141" s="181"/>
      <c r="F141" s="70">
        <v>2454</v>
      </c>
      <c r="G141" s="71">
        <v>3120</v>
      </c>
      <c r="H141" s="70">
        <v>0</v>
      </c>
      <c r="I141" s="72">
        <v>0</v>
      </c>
    </row>
    <row r="142" spans="1:9" ht="12.75">
      <c r="A142" s="8"/>
      <c r="B142" s="174" t="s">
        <v>101</v>
      </c>
      <c r="C142" s="203"/>
      <c r="D142" s="203"/>
      <c r="E142" s="181"/>
      <c r="F142" s="70">
        <v>0</v>
      </c>
      <c r="G142" s="71">
        <v>2367</v>
      </c>
      <c r="H142" s="70">
        <v>0</v>
      </c>
      <c r="I142" s="72">
        <v>680</v>
      </c>
    </row>
    <row r="143" spans="1:9" ht="12" customHeight="1">
      <c r="A143" s="8"/>
      <c r="B143" s="174" t="s">
        <v>102</v>
      </c>
      <c r="C143" s="180"/>
      <c r="D143" s="180"/>
      <c r="E143" s="181"/>
      <c r="F143" s="70">
        <v>0</v>
      </c>
      <c r="G143" s="71">
        <v>466</v>
      </c>
      <c r="H143" s="70">
        <v>0</v>
      </c>
      <c r="I143" s="72">
        <v>1018</v>
      </c>
    </row>
    <row r="144" spans="1:9" ht="12" customHeight="1">
      <c r="A144" s="8"/>
      <c r="B144" s="174" t="s">
        <v>231</v>
      </c>
      <c r="C144" s="180"/>
      <c r="D144" s="180"/>
      <c r="E144" s="181"/>
      <c r="F144" s="70">
        <v>0</v>
      </c>
      <c r="G144" s="71">
        <v>0</v>
      </c>
      <c r="H144" s="70">
        <v>0</v>
      </c>
      <c r="I144" s="72">
        <v>1399</v>
      </c>
    </row>
    <row r="145" spans="1:9" ht="12" customHeight="1">
      <c r="A145" s="8"/>
      <c r="B145" s="174" t="s">
        <v>232</v>
      </c>
      <c r="C145" s="180"/>
      <c r="D145" s="180"/>
      <c r="E145" s="181"/>
      <c r="F145" s="70">
        <v>0</v>
      </c>
      <c r="G145" s="71">
        <v>0</v>
      </c>
      <c r="H145" s="70">
        <v>0</v>
      </c>
      <c r="I145" s="72">
        <v>7861</v>
      </c>
    </row>
    <row r="146" spans="1:9" ht="12" customHeight="1">
      <c r="A146" s="8"/>
      <c r="B146" s="174" t="s">
        <v>16</v>
      </c>
      <c r="C146" s="180"/>
      <c r="D146" s="180"/>
      <c r="E146" s="181"/>
      <c r="F146" s="70">
        <v>0</v>
      </c>
      <c r="G146" s="71">
        <v>0</v>
      </c>
      <c r="H146" s="70">
        <v>0</v>
      </c>
      <c r="I146" s="72">
        <v>1041</v>
      </c>
    </row>
    <row r="147" spans="1:9" ht="12" customHeight="1">
      <c r="A147" s="8"/>
      <c r="B147" s="174" t="s">
        <v>238</v>
      </c>
      <c r="C147" s="180"/>
      <c r="D147" s="180"/>
      <c r="E147" s="181"/>
      <c r="F147" s="70">
        <v>0</v>
      </c>
      <c r="G147" s="71">
        <v>0</v>
      </c>
      <c r="H147" s="70">
        <v>0</v>
      </c>
      <c r="I147" s="72">
        <v>305</v>
      </c>
    </row>
    <row r="148" spans="1:9" ht="13.5" thickBot="1">
      <c r="A148" s="8"/>
      <c r="B148" s="174" t="s">
        <v>103</v>
      </c>
      <c r="C148" s="203"/>
      <c r="D148" s="203"/>
      <c r="E148" s="181"/>
      <c r="F148" s="70">
        <v>83</v>
      </c>
      <c r="G148" s="71">
        <v>165</v>
      </c>
      <c r="H148" s="70">
        <v>0</v>
      </c>
      <c r="I148" s="72">
        <v>465</v>
      </c>
    </row>
    <row r="149" spans="1:9" ht="13.5" thickBot="1">
      <c r="A149" s="19"/>
      <c r="B149" s="248" t="s">
        <v>104</v>
      </c>
      <c r="C149" s="249"/>
      <c r="D149" s="249"/>
      <c r="E149" s="250"/>
      <c r="F149" s="98">
        <f>F12+F21+F22+F39+F117+F122</f>
        <v>1451289</v>
      </c>
      <c r="G149" s="98">
        <f>G12+G21+G22+G39+G117+G122</f>
        <v>1386318</v>
      </c>
      <c r="H149" s="98">
        <f>H12+H21+H22+H39+H117+H122</f>
        <v>894522</v>
      </c>
      <c r="I149" s="147">
        <f>I12+I21+I22+I39+I117+I122</f>
        <v>1036462</v>
      </c>
    </row>
    <row r="150" spans="1:9" ht="12.75">
      <c r="A150" s="20"/>
      <c r="B150" s="251"/>
      <c r="C150" s="252"/>
      <c r="D150" s="252"/>
      <c r="E150" s="253"/>
      <c r="F150" s="21"/>
      <c r="G150" s="99"/>
      <c r="H150" s="100"/>
      <c r="I150" s="148"/>
    </row>
    <row r="151" spans="1:9" ht="12.75">
      <c r="A151" s="22"/>
      <c r="B151" s="173" t="s">
        <v>105</v>
      </c>
      <c r="C151" s="170"/>
      <c r="D151" s="170"/>
      <c r="E151" s="165"/>
      <c r="F151" s="101"/>
      <c r="G151" s="102"/>
      <c r="H151" s="101"/>
      <c r="I151" s="48"/>
    </row>
    <row r="152" spans="1:9" ht="12.75">
      <c r="A152" s="11" t="s">
        <v>106</v>
      </c>
      <c r="B152" s="254" t="s">
        <v>107</v>
      </c>
      <c r="C152" s="255"/>
      <c r="D152" s="255"/>
      <c r="E152" s="256"/>
      <c r="F152" s="103">
        <v>8198</v>
      </c>
      <c r="G152" s="104">
        <v>4407</v>
      </c>
      <c r="H152" s="103">
        <v>12181</v>
      </c>
      <c r="I152" s="69">
        <v>32588</v>
      </c>
    </row>
    <row r="153" spans="1:9" ht="12.75">
      <c r="A153" s="8" t="s">
        <v>108</v>
      </c>
      <c r="B153" s="210" t="s">
        <v>109</v>
      </c>
      <c r="C153" s="210"/>
      <c r="D153" s="210"/>
      <c r="E153" s="210"/>
      <c r="F153" s="76">
        <v>18743</v>
      </c>
      <c r="G153" s="77">
        <f>G154+G155</f>
        <v>17766</v>
      </c>
      <c r="H153" s="77">
        <f>H154+H155</f>
        <v>25569</v>
      </c>
      <c r="I153" s="146">
        <f>I154+I155</f>
        <v>24875</v>
      </c>
    </row>
    <row r="154" spans="1:9" ht="12.75">
      <c r="A154" s="8"/>
      <c r="B154" s="174" t="s">
        <v>110</v>
      </c>
      <c r="C154" s="175"/>
      <c r="D154" s="175"/>
      <c r="E154" s="175"/>
      <c r="F154" s="90">
        <v>14474</v>
      </c>
      <c r="G154" s="91">
        <v>13415</v>
      </c>
      <c r="H154" s="90">
        <v>25569</v>
      </c>
      <c r="I154" s="72">
        <v>24875</v>
      </c>
    </row>
    <row r="155" spans="1:9" ht="12.75">
      <c r="A155" s="8"/>
      <c r="B155" s="174" t="s">
        <v>111</v>
      </c>
      <c r="C155" s="180"/>
      <c r="D155" s="180"/>
      <c r="E155" s="181"/>
      <c r="F155" s="90">
        <v>4269</v>
      </c>
      <c r="G155" s="91">
        <v>4351</v>
      </c>
      <c r="H155" s="90">
        <v>0</v>
      </c>
      <c r="I155" s="72">
        <v>0</v>
      </c>
    </row>
    <row r="156" spans="1:9" ht="12.75">
      <c r="A156" s="8" t="s">
        <v>112</v>
      </c>
      <c r="B156" s="175" t="s">
        <v>113</v>
      </c>
      <c r="C156" s="182"/>
      <c r="D156" s="182"/>
      <c r="E156" s="182"/>
      <c r="F156" s="76">
        <v>0</v>
      </c>
      <c r="G156" s="77">
        <v>0</v>
      </c>
      <c r="H156" s="76">
        <v>0</v>
      </c>
      <c r="I156" s="75">
        <v>0</v>
      </c>
    </row>
    <row r="157" spans="1:9" ht="12.75">
      <c r="A157" s="22"/>
      <c r="B157" s="173" t="s">
        <v>114</v>
      </c>
      <c r="C157" s="224"/>
      <c r="D157" s="224"/>
      <c r="E157" s="225"/>
      <c r="F157" s="84"/>
      <c r="G157" s="105"/>
      <c r="H157" s="84"/>
      <c r="I157" s="149"/>
    </row>
    <row r="158" spans="1:9" ht="12.75">
      <c r="A158" s="8" t="s">
        <v>115</v>
      </c>
      <c r="B158" s="210" t="s">
        <v>116</v>
      </c>
      <c r="C158" s="210"/>
      <c r="D158" s="210"/>
      <c r="E158" s="210"/>
      <c r="F158" s="76">
        <f>SUM(F159:F160)</f>
        <v>7785</v>
      </c>
      <c r="G158" s="77">
        <f>SUM(G159:G160)</f>
        <v>12201</v>
      </c>
      <c r="H158" s="76">
        <f>SUM(H159:H160)</f>
        <v>1167</v>
      </c>
      <c r="I158" s="75">
        <f>SUM(I159:I160)</f>
        <v>2602</v>
      </c>
    </row>
    <row r="159" spans="1:9" ht="12.75">
      <c r="A159" s="8"/>
      <c r="B159" s="174" t="s">
        <v>117</v>
      </c>
      <c r="C159" s="175"/>
      <c r="D159" s="175"/>
      <c r="E159" s="176"/>
      <c r="F159" s="70">
        <v>1048</v>
      </c>
      <c r="G159" s="71">
        <v>4908</v>
      </c>
      <c r="H159" s="70">
        <v>1167</v>
      </c>
      <c r="I159" s="72">
        <v>2602</v>
      </c>
    </row>
    <row r="160" spans="1:9" ht="12.75">
      <c r="A160" s="8"/>
      <c r="B160" s="174" t="s">
        <v>15</v>
      </c>
      <c r="C160" s="203"/>
      <c r="D160" s="203"/>
      <c r="E160" s="181"/>
      <c r="F160" s="70">
        <v>6737</v>
      </c>
      <c r="G160" s="71">
        <v>7293</v>
      </c>
      <c r="H160" s="70">
        <v>0</v>
      </c>
      <c r="I160" s="72">
        <v>0</v>
      </c>
    </row>
    <row r="161" spans="1:9" ht="12.75">
      <c r="A161" s="8" t="s">
        <v>118</v>
      </c>
      <c r="B161" s="174" t="s">
        <v>119</v>
      </c>
      <c r="C161" s="175"/>
      <c r="D161" s="175"/>
      <c r="E161" s="176"/>
      <c r="F161" s="73">
        <f>SUM(F162:F175)</f>
        <v>298692</v>
      </c>
      <c r="G161" s="74">
        <f>SUM(G162:G175)</f>
        <v>54651</v>
      </c>
      <c r="H161" s="74">
        <f>SUM(H162:H175)</f>
        <v>0</v>
      </c>
      <c r="I161" s="146">
        <f>SUM(I162:I175)</f>
        <v>59106</v>
      </c>
    </row>
    <row r="162" spans="1:9" ht="12.75">
      <c r="A162" s="8"/>
      <c r="B162" s="174" t="s">
        <v>120</v>
      </c>
      <c r="C162" s="180"/>
      <c r="D162" s="180"/>
      <c r="E162" s="181"/>
      <c r="F162" s="70">
        <v>650</v>
      </c>
      <c r="G162" s="71">
        <v>1500</v>
      </c>
      <c r="H162" s="70">
        <v>0</v>
      </c>
      <c r="I162" s="72">
        <v>1500</v>
      </c>
    </row>
    <row r="163" spans="1:9" ht="12.75">
      <c r="A163" s="8"/>
      <c r="B163" s="174" t="s">
        <v>121</v>
      </c>
      <c r="C163" s="180"/>
      <c r="D163" s="180"/>
      <c r="E163" s="181"/>
      <c r="F163" s="70">
        <v>74136</v>
      </c>
      <c r="G163" s="71">
        <v>27918</v>
      </c>
      <c r="H163" s="70">
        <v>0</v>
      </c>
      <c r="I163" s="72">
        <v>0</v>
      </c>
    </row>
    <row r="164" spans="1:9" ht="12.75">
      <c r="A164" s="8"/>
      <c r="B164" s="174" t="s">
        <v>122</v>
      </c>
      <c r="C164" s="180"/>
      <c r="D164" s="180"/>
      <c r="E164" s="181"/>
      <c r="F164" s="70">
        <v>6749</v>
      </c>
      <c r="G164" s="71">
        <v>0</v>
      </c>
      <c r="H164" s="70">
        <v>0</v>
      </c>
      <c r="I164" s="72">
        <v>0</v>
      </c>
    </row>
    <row r="165" spans="1:9" ht="12.75">
      <c r="A165" s="8"/>
      <c r="B165" s="174" t="s">
        <v>123</v>
      </c>
      <c r="C165" s="180"/>
      <c r="D165" s="180"/>
      <c r="E165" s="181"/>
      <c r="F165" s="70">
        <v>35744</v>
      </c>
      <c r="G165" s="71">
        <v>1693</v>
      </c>
      <c r="H165" s="70">
        <v>0</v>
      </c>
      <c r="I165" s="72">
        <v>0</v>
      </c>
    </row>
    <row r="166" spans="1:9" ht="13.5" thickBot="1">
      <c r="A166" s="13"/>
      <c r="B166" s="177" t="s">
        <v>124</v>
      </c>
      <c r="C166" s="178"/>
      <c r="D166" s="178"/>
      <c r="E166" s="179"/>
      <c r="F166" s="153">
        <v>0</v>
      </c>
      <c r="G166" s="154">
        <v>1880</v>
      </c>
      <c r="H166" s="153">
        <v>0</v>
      </c>
      <c r="I166" s="155">
        <v>0</v>
      </c>
    </row>
    <row r="167" spans="1:9" ht="13.5" thickTop="1">
      <c r="A167" s="14"/>
      <c r="B167" s="15"/>
      <c r="C167" s="15"/>
      <c r="D167" s="15"/>
      <c r="E167" s="15"/>
      <c r="F167" s="16"/>
      <c r="G167" s="183" t="s">
        <v>74</v>
      </c>
      <c r="H167" s="183"/>
      <c r="I167" s="183"/>
    </row>
    <row r="168" spans="1:9" ht="13.5" thickBot="1">
      <c r="A168" s="14"/>
      <c r="B168" s="15"/>
      <c r="C168" s="15"/>
      <c r="D168" s="15"/>
      <c r="E168" s="15"/>
      <c r="F168" s="16"/>
      <c r="G168" s="17"/>
      <c r="H168" s="16"/>
      <c r="I168" s="16" t="s">
        <v>75</v>
      </c>
    </row>
    <row r="169" spans="1:9" ht="13.5" thickTop="1">
      <c r="A169" s="28"/>
      <c r="B169" s="236" t="s">
        <v>125</v>
      </c>
      <c r="C169" s="237"/>
      <c r="D169" s="237"/>
      <c r="E169" s="238"/>
      <c r="F169" s="156">
        <v>36811</v>
      </c>
      <c r="G169" s="157">
        <v>2392</v>
      </c>
      <c r="H169" s="156">
        <v>0</v>
      </c>
      <c r="I169" s="158">
        <v>0</v>
      </c>
    </row>
    <row r="170" spans="1:9" ht="12.75">
      <c r="A170" s="8"/>
      <c r="B170" s="174" t="s">
        <v>126</v>
      </c>
      <c r="C170" s="203"/>
      <c r="D170" s="203"/>
      <c r="E170" s="181"/>
      <c r="F170" s="70">
        <v>17400</v>
      </c>
      <c r="G170" s="71">
        <v>0</v>
      </c>
      <c r="H170" s="70">
        <v>0</v>
      </c>
      <c r="I170" s="72">
        <v>0</v>
      </c>
    </row>
    <row r="171" spans="1:9" ht="12.75">
      <c r="A171" s="8"/>
      <c r="B171" s="174" t="s">
        <v>127</v>
      </c>
      <c r="C171" s="180"/>
      <c r="D171" s="180"/>
      <c r="E171" s="181"/>
      <c r="F171" s="70">
        <v>951</v>
      </c>
      <c r="G171" s="71">
        <v>2001</v>
      </c>
      <c r="H171" s="70">
        <v>0</v>
      </c>
      <c r="I171" s="72">
        <v>0</v>
      </c>
    </row>
    <row r="172" spans="1:9" ht="12.75">
      <c r="A172" s="8"/>
      <c r="B172" s="174" t="s">
        <v>128</v>
      </c>
      <c r="C172" s="180"/>
      <c r="D172" s="180"/>
      <c r="E172" s="181"/>
      <c r="F172" s="70">
        <v>0</v>
      </c>
      <c r="G172" s="71">
        <v>14166</v>
      </c>
      <c r="H172" s="70">
        <v>0</v>
      </c>
      <c r="I172" s="72">
        <v>0</v>
      </c>
    </row>
    <row r="173" spans="1:9" ht="12.75">
      <c r="A173" s="8"/>
      <c r="B173" s="174" t="s">
        <v>129</v>
      </c>
      <c r="C173" s="180"/>
      <c r="D173" s="180"/>
      <c r="E173" s="181"/>
      <c r="F173" s="70">
        <v>0</v>
      </c>
      <c r="G173" s="71">
        <v>3101</v>
      </c>
      <c r="H173" s="70">
        <v>0</v>
      </c>
      <c r="I173" s="72">
        <v>0</v>
      </c>
    </row>
    <row r="174" spans="1:9" ht="12.75">
      <c r="A174" s="8"/>
      <c r="B174" s="174" t="s">
        <v>233</v>
      </c>
      <c r="C174" s="180"/>
      <c r="D174" s="180"/>
      <c r="E174" s="181"/>
      <c r="F174" s="70">
        <v>0</v>
      </c>
      <c r="G174" s="71">
        <v>0</v>
      </c>
      <c r="H174" s="70">
        <v>0</v>
      </c>
      <c r="I174" s="72">
        <v>57606</v>
      </c>
    </row>
    <row r="175" spans="1:9" ht="13.5" thickBot="1">
      <c r="A175" s="8"/>
      <c r="B175" s="174" t="s">
        <v>130</v>
      </c>
      <c r="C175" s="180"/>
      <c r="D175" s="180"/>
      <c r="E175" s="181"/>
      <c r="F175" s="70">
        <v>126251</v>
      </c>
      <c r="G175" s="71">
        <v>0</v>
      </c>
      <c r="H175" s="70">
        <v>0</v>
      </c>
      <c r="I175" s="72">
        <v>0</v>
      </c>
    </row>
    <row r="176" spans="1:9" ht="13.5" thickBot="1">
      <c r="A176" s="31"/>
      <c r="B176" s="188" t="s">
        <v>234</v>
      </c>
      <c r="C176" s="189"/>
      <c r="D176" s="189"/>
      <c r="E176" s="190"/>
      <c r="F176" s="106">
        <f>SUM(F177:F179)</f>
        <v>0</v>
      </c>
      <c r="G176" s="106">
        <f>SUM(G177:G179)</f>
        <v>0</v>
      </c>
      <c r="H176" s="106">
        <f>SUM(H177:H179)</f>
        <v>0</v>
      </c>
      <c r="I176" s="150">
        <f>SUM(I177:I179)</f>
        <v>323985</v>
      </c>
    </row>
    <row r="177" spans="1:9" ht="12.75">
      <c r="A177" s="12"/>
      <c r="B177" s="174" t="s">
        <v>235</v>
      </c>
      <c r="C177" s="180"/>
      <c r="D177" s="180"/>
      <c r="E177" s="181"/>
      <c r="F177" s="70">
        <v>0</v>
      </c>
      <c r="G177" s="71">
        <v>0</v>
      </c>
      <c r="H177" s="70">
        <v>0</v>
      </c>
      <c r="I177" s="72">
        <v>91</v>
      </c>
    </row>
    <row r="178" spans="1:9" ht="12.75">
      <c r="A178" s="12"/>
      <c r="B178" s="174" t="s">
        <v>236</v>
      </c>
      <c r="C178" s="180"/>
      <c r="D178" s="180"/>
      <c r="E178" s="181"/>
      <c r="F178" s="70">
        <v>0</v>
      </c>
      <c r="G178" s="71">
        <v>0</v>
      </c>
      <c r="H178" s="70">
        <v>0</v>
      </c>
      <c r="I178" s="72">
        <v>211</v>
      </c>
    </row>
    <row r="179" spans="1:9" ht="13.5" thickBot="1">
      <c r="A179" s="12"/>
      <c r="B179" s="174" t="s">
        <v>237</v>
      </c>
      <c r="C179" s="180"/>
      <c r="D179" s="180"/>
      <c r="E179" s="181"/>
      <c r="F179" s="70">
        <v>0</v>
      </c>
      <c r="G179" s="71">
        <v>0</v>
      </c>
      <c r="H179" s="70">
        <v>0</v>
      </c>
      <c r="I179" s="72">
        <v>323683</v>
      </c>
    </row>
    <row r="180" spans="1:9" ht="13.5" thickBot="1">
      <c r="A180" s="26"/>
      <c r="B180" s="233" t="s">
        <v>131</v>
      </c>
      <c r="C180" s="234"/>
      <c r="D180" s="234"/>
      <c r="E180" s="235"/>
      <c r="F180" s="107">
        <f>F152+F153+F156+F158+F161+F176</f>
        <v>333418</v>
      </c>
      <c r="G180" s="107">
        <f>G152+G153+G156+G158+G161+G176</f>
        <v>89025</v>
      </c>
      <c r="H180" s="107">
        <f>H152+H153+H156+H158+H161+H176</f>
        <v>38917</v>
      </c>
      <c r="I180" s="151">
        <f>I152+I153+I156+I158+I161+I176</f>
        <v>443156</v>
      </c>
    </row>
    <row r="181" spans="1:9" ht="13.5" thickTop="1">
      <c r="A181" s="28"/>
      <c r="B181" s="239" t="s">
        <v>132</v>
      </c>
      <c r="C181" s="240"/>
      <c r="D181" s="240"/>
      <c r="E181" s="241"/>
      <c r="F181" s="108"/>
      <c r="G181" s="109"/>
      <c r="H181" s="108"/>
      <c r="I181" s="110"/>
    </row>
    <row r="182" spans="1:9" ht="12.75">
      <c r="A182" s="29"/>
      <c r="B182" s="242" t="s">
        <v>133</v>
      </c>
      <c r="C182" s="243"/>
      <c r="D182" s="243"/>
      <c r="E182" s="244"/>
      <c r="F182" s="111"/>
      <c r="G182" s="112"/>
      <c r="H182" s="97"/>
      <c r="I182" s="113"/>
    </row>
    <row r="183" spans="1:9" ht="12.75">
      <c r="A183" s="12" t="s">
        <v>134</v>
      </c>
      <c r="B183" s="245" t="s">
        <v>135</v>
      </c>
      <c r="C183" s="246"/>
      <c r="D183" s="246"/>
      <c r="E183" s="247"/>
      <c r="F183" s="103">
        <f>SUM(F184:F187)</f>
        <v>1906</v>
      </c>
      <c r="G183" s="74">
        <f>SUM(G184:G187)</f>
        <v>4522</v>
      </c>
      <c r="H183" s="103">
        <f>SUM(H184:H187)</f>
        <v>1000</v>
      </c>
      <c r="I183" s="69">
        <f>SUM(I184:I187)</f>
        <v>5715</v>
      </c>
    </row>
    <row r="184" spans="1:9" ht="12.75">
      <c r="A184" s="12"/>
      <c r="B184" s="166" t="s">
        <v>136</v>
      </c>
      <c r="C184" s="167"/>
      <c r="D184" s="167"/>
      <c r="E184" s="168"/>
      <c r="F184" s="70">
        <v>806</v>
      </c>
      <c r="G184" s="71">
        <v>744</v>
      </c>
      <c r="H184" s="70">
        <v>500</v>
      </c>
      <c r="I184" s="72">
        <v>870</v>
      </c>
    </row>
    <row r="185" spans="1:9" ht="12.75">
      <c r="A185" s="12"/>
      <c r="B185" s="166" t="s">
        <v>137</v>
      </c>
      <c r="C185" s="180"/>
      <c r="D185" s="180"/>
      <c r="E185" s="181"/>
      <c r="F185" s="70">
        <v>0</v>
      </c>
      <c r="G185" s="71">
        <v>3000</v>
      </c>
      <c r="H185" s="70">
        <v>0</v>
      </c>
      <c r="I185" s="72">
        <v>4000</v>
      </c>
    </row>
    <row r="186" spans="1:9" ht="12.75">
      <c r="A186" s="12"/>
      <c r="B186" s="166" t="s">
        <v>138</v>
      </c>
      <c r="C186" s="167"/>
      <c r="D186" s="167"/>
      <c r="E186" s="168"/>
      <c r="F186" s="70">
        <v>994</v>
      </c>
      <c r="G186" s="71">
        <v>778</v>
      </c>
      <c r="H186" s="70">
        <v>500</v>
      </c>
      <c r="I186" s="72">
        <v>845</v>
      </c>
    </row>
    <row r="187" spans="1:9" ht="13.5" thickBot="1">
      <c r="A187" s="9"/>
      <c r="B187" s="166" t="s">
        <v>139</v>
      </c>
      <c r="C187" s="167"/>
      <c r="D187" s="167"/>
      <c r="E187" s="168"/>
      <c r="F187" s="90">
        <v>106</v>
      </c>
      <c r="G187" s="71">
        <v>0</v>
      </c>
      <c r="H187" s="70">
        <v>0</v>
      </c>
      <c r="I187" s="72">
        <v>0</v>
      </c>
    </row>
    <row r="188" spans="1:9" ht="13.5" thickBot="1">
      <c r="A188" s="9"/>
      <c r="B188" s="227" t="s">
        <v>140</v>
      </c>
      <c r="C188" s="189"/>
      <c r="D188" s="189"/>
      <c r="E188" s="190"/>
      <c r="F188" s="114">
        <f>F183</f>
        <v>1906</v>
      </c>
      <c r="G188" s="114">
        <f>G183</f>
        <v>4522</v>
      </c>
      <c r="H188" s="114">
        <f>H183</f>
        <v>1000</v>
      </c>
      <c r="I188" s="134">
        <f>I183</f>
        <v>5715</v>
      </c>
    </row>
    <row r="189" spans="1:9" ht="13.5" thickBot="1">
      <c r="A189" s="9"/>
      <c r="B189" s="166"/>
      <c r="C189" s="180"/>
      <c r="D189" s="180"/>
      <c r="E189" s="181"/>
      <c r="F189" s="70"/>
      <c r="G189" s="71"/>
      <c r="H189" s="70"/>
      <c r="I189" s="72"/>
    </row>
    <row r="190" spans="1:9" ht="13.5" thickBot="1">
      <c r="A190" s="22"/>
      <c r="B190" s="188" t="s">
        <v>141</v>
      </c>
      <c r="C190" s="201"/>
      <c r="D190" s="201"/>
      <c r="E190" s="202"/>
      <c r="F190" s="114">
        <f>F191</f>
        <v>6212</v>
      </c>
      <c r="G190" s="114">
        <f>G191</f>
        <v>4678</v>
      </c>
      <c r="H190" s="114">
        <f>H191</f>
        <v>8000</v>
      </c>
      <c r="I190" s="134">
        <f>I191</f>
        <v>10661</v>
      </c>
    </row>
    <row r="191" spans="1:9" ht="12.75">
      <c r="A191" s="11" t="s">
        <v>142</v>
      </c>
      <c r="B191" s="174" t="s">
        <v>143</v>
      </c>
      <c r="C191" s="175"/>
      <c r="D191" s="175"/>
      <c r="E191" s="176"/>
      <c r="F191" s="70">
        <v>6212</v>
      </c>
      <c r="G191" s="71">
        <v>4678</v>
      </c>
      <c r="H191" s="70">
        <v>8000</v>
      </c>
      <c r="I191" s="72">
        <v>10661</v>
      </c>
    </row>
    <row r="192" spans="1:9" ht="13.5" thickBot="1">
      <c r="A192" s="12"/>
      <c r="B192" s="23"/>
      <c r="C192" s="15"/>
      <c r="D192" s="15"/>
      <c r="E192" s="30"/>
      <c r="F192" s="73"/>
      <c r="G192" s="74"/>
      <c r="H192" s="73"/>
      <c r="I192" s="75"/>
    </row>
    <row r="193" spans="1:9" ht="13.5" thickBot="1">
      <c r="A193" s="31"/>
      <c r="B193" s="217" t="s">
        <v>144</v>
      </c>
      <c r="C193" s="199"/>
      <c r="D193" s="199"/>
      <c r="E193" s="200"/>
      <c r="F193" s="115">
        <f>F149+F180+F188+F190</f>
        <v>1792825</v>
      </c>
      <c r="G193" s="115">
        <f>G149+G180+G188+G190</f>
        <v>1484543</v>
      </c>
      <c r="H193" s="115">
        <f>H149+H180+H188+H190</f>
        <v>942439</v>
      </c>
      <c r="I193" s="131">
        <f>I149+I180+I188+I190</f>
        <v>1495994</v>
      </c>
    </row>
    <row r="194" spans="1:9" ht="12.75">
      <c r="A194" s="32"/>
      <c r="B194" s="33"/>
      <c r="C194" s="34"/>
      <c r="D194" s="34"/>
      <c r="E194" s="35"/>
      <c r="F194" s="116"/>
      <c r="G194" s="116"/>
      <c r="H194" s="116"/>
      <c r="I194" s="152"/>
    </row>
    <row r="195" spans="1:9" ht="13.5" thickBot="1">
      <c r="A195" s="12"/>
      <c r="B195" s="36"/>
      <c r="C195" s="37"/>
      <c r="D195" s="37"/>
      <c r="E195" s="38"/>
      <c r="F195" s="117"/>
      <c r="G195" s="117"/>
      <c r="H195" s="117"/>
      <c r="I195" s="133"/>
    </row>
    <row r="196" spans="1:9" ht="13.5" thickBot="1">
      <c r="A196" s="39"/>
      <c r="B196" s="188" t="s">
        <v>145</v>
      </c>
      <c r="C196" s="201"/>
      <c r="D196" s="201"/>
      <c r="E196" s="202"/>
      <c r="F196" s="114">
        <f>F197+F203</f>
        <v>340024</v>
      </c>
      <c r="G196" s="114">
        <f>G197+G203</f>
        <v>41019</v>
      </c>
      <c r="H196" s="114">
        <f>H197+H203</f>
        <v>0</v>
      </c>
      <c r="I196" s="134">
        <f>I197+I203</f>
        <v>39362</v>
      </c>
    </row>
    <row r="197" spans="1:9" ht="12.75">
      <c r="A197" s="8" t="s">
        <v>146</v>
      </c>
      <c r="B197" s="174" t="s">
        <v>147</v>
      </c>
      <c r="C197" s="196"/>
      <c r="D197" s="196"/>
      <c r="E197" s="197"/>
      <c r="F197" s="73">
        <f>SUM(F198:F202)</f>
        <v>170000</v>
      </c>
      <c r="G197" s="74">
        <f>SUM(G198:G202)</f>
        <v>37826</v>
      </c>
      <c r="H197" s="74">
        <f>SUM(H198:H199)</f>
        <v>0</v>
      </c>
      <c r="I197" s="146">
        <f>SUM(I198:I202)</f>
        <v>29362</v>
      </c>
    </row>
    <row r="198" spans="1:9" ht="12.75">
      <c r="A198" s="8"/>
      <c r="B198" s="174" t="s">
        <v>148</v>
      </c>
      <c r="C198" s="180"/>
      <c r="D198" s="180"/>
      <c r="E198" s="181"/>
      <c r="F198" s="70">
        <v>0</v>
      </c>
      <c r="G198" s="71">
        <v>11798</v>
      </c>
      <c r="H198" s="70">
        <v>0</v>
      </c>
      <c r="I198" s="72">
        <v>0</v>
      </c>
    </row>
    <row r="199" spans="1:9" ht="12.75">
      <c r="A199" s="8"/>
      <c r="B199" s="174" t="s">
        <v>149</v>
      </c>
      <c r="C199" s="203"/>
      <c r="D199" s="203"/>
      <c r="E199" s="232"/>
      <c r="F199" s="70">
        <v>0</v>
      </c>
      <c r="G199" s="71">
        <v>0</v>
      </c>
      <c r="H199" s="70">
        <v>0</v>
      </c>
      <c r="I199" s="72">
        <v>0</v>
      </c>
    </row>
    <row r="200" spans="1:9" ht="12.75">
      <c r="A200" s="8"/>
      <c r="B200" s="174" t="s">
        <v>150</v>
      </c>
      <c r="C200" s="180"/>
      <c r="D200" s="180"/>
      <c r="E200" s="181"/>
      <c r="F200" s="70">
        <v>40000</v>
      </c>
      <c r="G200" s="71">
        <v>0</v>
      </c>
      <c r="H200" s="70">
        <v>0</v>
      </c>
      <c r="I200" s="72">
        <v>0</v>
      </c>
    </row>
    <row r="201" spans="1:9" ht="12.75">
      <c r="A201" s="8"/>
      <c r="B201" s="174" t="s">
        <v>151</v>
      </c>
      <c r="C201" s="180"/>
      <c r="D201" s="180"/>
      <c r="E201" s="181"/>
      <c r="F201" s="70">
        <v>0</v>
      </c>
      <c r="G201" s="71">
        <v>26028</v>
      </c>
      <c r="H201" s="70">
        <v>0</v>
      </c>
      <c r="I201" s="72">
        <v>0</v>
      </c>
    </row>
    <row r="202" spans="1:9" ht="12.75">
      <c r="A202" s="8"/>
      <c r="B202" s="174" t="s">
        <v>152</v>
      </c>
      <c r="C202" s="180"/>
      <c r="D202" s="180"/>
      <c r="E202" s="181"/>
      <c r="F202" s="70">
        <v>130000</v>
      </c>
      <c r="G202" s="71">
        <v>0</v>
      </c>
      <c r="H202" s="70">
        <v>0</v>
      </c>
      <c r="I202" s="72">
        <v>29362</v>
      </c>
    </row>
    <row r="203" spans="1:9" ht="12.75">
      <c r="A203" s="8" t="s">
        <v>153</v>
      </c>
      <c r="B203" s="174" t="s">
        <v>154</v>
      </c>
      <c r="C203" s="175"/>
      <c r="D203" s="175"/>
      <c r="E203" s="176"/>
      <c r="F203" s="73">
        <v>170024</v>
      </c>
      <c r="G203" s="74">
        <v>3193</v>
      </c>
      <c r="H203" s="73">
        <v>0</v>
      </c>
      <c r="I203" s="75">
        <v>10000</v>
      </c>
    </row>
    <row r="204" spans="1:9" ht="12.75">
      <c r="A204" s="8"/>
      <c r="B204" s="191"/>
      <c r="C204" s="222"/>
      <c r="D204" s="222"/>
      <c r="E204" s="223"/>
      <c r="F204" s="73"/>
      <c r="G204" s="74"/>
      <c r="H204" s="73"/>
      <c r="I204" s="75"/>
    </row>
    <row r="205" spans="1:9" ht="12.75">
      <c r="A205" s="11" t="s">
        <v>153</v>
      </c>
      <c r="B205" s="173" t="s">
        <v>155</v>
      </c>
      <c r="C205" s="224"/>
      <c r="D205" s="224"/>
      <c r="E205" s="225"/>
      <c r="F205" s="103">
        <v>-3591</v>
      </c>
      <c r="G205" s="104">
        <v>382</v>
      </c>
      <c r="H205" s="103">
        <v>0</v>
      </c>
      <c r="I205" s="69">
        <v>0</v>
      </c>
    </row>
    <row r="206" spans="1:9" ht="12.75">
      <c r="A206" s="11"/>
      <c r="B206" s="40"/>
      <c r="C206" s="41"/>
      <c r="D206" s="41"/>
      <c r="E206" s="42"/>
      <c r="F206" s="103"/>
      <c r="G206" s="104"/>
      <c r="H206" s="103"/>
      <c r="I206" s="69"/>
    </row>
    <row r="207" spans="1:9" ht="13.5" thickBot="1">
      <c r="A207" s="43"/>
      <c r="B207" s="226" t="s">
        <v>156</v>
      </c>
      <c r="C207" s="226"/>
      <c r="D207" s="226"/>
      <c r="E207" s="226"/>
      <c r="F207" s="118">
        <f>F193+F196+F205</f>
        <v>2129258</v>
      </c>
      <c r="G207" s="118">
        <f>G193+G196+G205</f>
        <v>1525944</v>
      </c>
      <c r="H207" s="118">
        <f>H193+H196+H205</f>
        <v>942439</v>
      </c>
      <c r="I207" s="127">
        <f>I193+I196+I205</f>
        <v>1535356</v>
      </c>
    </row>
    <row r="208" spans="6:9" ht="13.5" thickTop="1">
      <c r="F208" s="119"/>
      <c r="G208" s="120"/>
      <c r="H208" s="119"/>
      <c r="I208" s="119"/>
    </row>
    <row r="209" spans="6:9" ht="12.75">
      <c r="F209" s="119"/>
      <c r="G209" s="120"/>
      <c r="H209" s="119"/>
      <c r="I209" s="119"/>
    </row>
    <row r="210" spans="6:9" ht="12.75">
      <c r="F210" s="119"/>
      <c r="G210" s="120"/>
      <c r="H210" s="119"/>
      <c r="I210" s="119"/>
    </row>
    <row r="211" spans="6:9" ht="12.75">
      <c r="F211" s="119"/>
      <c r="G211" s="120"/>
      <c r="H211" s="119"/>
      <c r="I211" s="119"/>
    </row>
    <row r="212" spans="6:9" ht="12.75">
      <c r="F212" s="119"/>
      <c r="G212" s="120"/>
      <c r="H212" s="119"/>
      <c r="I212" s="119"/>
    </row>
    <row r="213" spans="6:9" ht="12.75">
      <c r="F213" s="119"/>
      <c r="G213" s="120"/>
      <c r="H213" s="119"/>
      <c r="I213" s="119"/>
    </row>
    <row r="214" spans="6:9" ht="12.75">
      <c r="F214" s="119"/>
      <c r="G214" s="120"/>
      <c r="H214" s="119"/>
      <c r="I214" s="119"/>
    </row>
    <row r="215" spans="6:9" ht="12.75">
      <c r="F215" s="119"/>
      <c r="G215" s="120"/>
      <c r="H215" s="119"/>
      <c r="I215" s="119"/>
    </row>
    <row r="216" spans="6:9" ht="12.75">
      <c r="F216" s="119"/>
      <c r="G216" s="120"/>
      <c r="H216" s="119"/>
      <c r="I216" s="119"/>
    </row>
    <row r="217" spans="6:9" ht="12.75">
      <c r="F217" s="119"/>
      <c r="G217" s="120"/>
      <c r="H217" s="119"/>
      <c r="I217" s="119"/>
    </row>
    <row r="218" spans="6:9" ht="12.75">
      <c r="F218" s="119"/>
      <c r="G218" s="120"/>
      <c r="H218" s="119"/>
      <c r="I218" s="119"/>
    </row>
    <row r="219" spans="6:9" ht="12.75">
      <c r="F219" s="119"/>
      <c r="G219" s="120"/>
      <c r="H219" s="119"/>
      <c r="I219" s="119"/>
    </row>
    <row r="220" spans="6:9" ht="12.75">
      <c r="F220" s="119"/>
      <c r="G220" s="120"/>
      <c r="H220" s="119"/>
      <c r="I220" s="119"/>
    </row>
    <row r="221" spans="6:9" ht="12.75">
      <c r="F221" s="119"/>
      <c r="G221" s="120"/>
      <c r="H221" s="119"/>
      <c r="I221" s="119"/>
    </row>
    <row r="222" spans="6:9" ht="14.25" customHeight="1">
      <c r="F222" s="119"/>
      <c r="G222" s="121"/>
      <c r="H222" s="122"/>
      <c r="I222" s="123" t="s">
        <v>157</v>
      </c>
    </row>
    <row r="223" spans="6:9" ht="13.5" thickBot="1">
      <c r="F223" s="119"/>
      <c r="G223" s="120"/>
      <c r="H223" s="119"/>
      <c r="I223" s="44" t="s">
        <v>1</v>
      </c>
    </row>
    <row r="224" spans="1:9" ht="13.5" customHeight="1" thickTop="1">
      <c r="A224" s="228" t="s">
        <v>2</v>
      </c>
      <c r="B224" s="230" t="s">
        <v>3</v>
      </c>
      <c r="C224" s="230"/>
      <c r="D224" s="230"/>
      <c r="E224" s="230"/>
      <c r="F224" s="218" t="s">
        <v>4</v>
      </c>
      <c r="G224" s="220" t="s">
        <v>5</v>
      </c>
      <c r="H224" s="211" t="s">
        <v>6</v>
      </c>
      <c r="I224" s="213" t="s">
        <v>221</v>
      </c>
    </row>
    <row r="225" spans="1:9" ht="21" customHeight="1">
      <c r="A225" s="229"/>
      <c r="B225" s="231"/>
      <c r="C225" s="231"/>
      <c r="D225" s="231"/>
      <c r="E225" s="231"/>
      <c r="F225" s="219"/>
      <c r="G225" s="221"/>
      <c r="H225" s="212"/>
      <c r="I225" s="214"/>
    </row>
    <row r="226" spans="1:9" ht="12.75">
      <c r="A226" s="45"/>
      <c r="B226" s="215" t="s">
        <v>158</v>
      </c>
      <c r="C226" s="215"/>
      <c r="D226" s="215"/>
      <c r="E226" s="215"/>
      <c r="F226" s="46"/>
      <c r="G226" s="47"/>
      <c r="H226" s="46"/>
      <c r="I226" s="48"/>
    </row>
    <row r="227" spans="1:9" ht="12.75">
      <c r="A227" s="49" t="s">
        <v>9</v>
      </c>
      <c r="B227" s="216" t="s">
        <v>159</v>
      </c>
      <c r="C227" s="216"/>
      <c r="D227" s="216"/>
      <c r="E227" s="216"/>
      <c r="F227" s="124">
        <f>F228+F235+F236+F238+F231+F233+F234</f>
        <v>662439</v>
      </c>
      <c r="G227" s="124">
        <f>G228+G235+G236+G238+G231+G233+G234</f>
        <v>625231</v>
      </c>
      <c r="H227" s="124">
        <f>H228+H235+H236+H238+H231+H233+H234+H237</f>
        <v>342722</v>
      </c>
      <c r="I227" s="125">
        <f>I228+I235+I236+I238+I231+I233+I234+I237</f>
        <v>373507</v>
      </c>
    </row>
    <row r="228" spans="1:9" ht="12.75">
      <c r="A228" s="50"/>
      <c r="B228" s="174" t="s">
        <v>160</v>
      </c>
      <c r="C228" s="175"/>
      <c r="D228" s="175"/>
      <c r="E228" s="176"/>
      <c r="F228" s="70">
        <v>143307</v>
      </c>
      <c r="G228" s="71">
        <v>87637</v>
      </c>
      <c r="H228" s="70">
        <v>69133</v>
      </c>
      <c r="I228" s="72">
        <v>68937</v>
      </c>
    </row>
    <row r="229" spans="1:9" ht="12.75">
      <c r="A229" s="50"/>
      <c r="B229" s="174" t="s">
        <v>161</v>
      </c>
      <c r="C229" s="180"/>
      <c r="D229" s="180"/>
      <c r="E229" s="181"/>
      <c r="F229" s="70">
        <v>123160</v>
      </c>
      <c r="G229" s="71">
        <v>0</v>
      </c>
      <c r="H229" s="70">
        <v>0</v>
      </c>
      <c r="I229" s="72">
        <v>0</v>
      </c>
    </row>
    <row r="230" spans="1:9" ht="12.75">
      <c r="A230" s="50"/>
      <c r="B230" s="174" t="s">
        <v>162</v>
      </c>
      <c r="C230" s="180"/>
      <c r="D230" s="180"/>
      <c r="E230" s="181"/>
      <c r="F230" s="70">
        <v>20147</v>
      </c>
      <c r="G230" s="71">
        <v>0</v>
      </c>
      <c r="H230" s="70">
        <v>0</v>
      </c>
      <c r="I230" s="72">
        <v>0</v>
      </c>
    </row>
    <row r="231" spans="1:9" ht="12.75">
      <c r="A231" s="50"/>
      <c r="B231" s="174" t="s">
        <v>12</v>
      </c>
      <c r="C231" s="180"/>
      <c r="D231" s="180"/>
      <c r="E231" s="181"/>
      <c r="F231" s="70">
        <v>0</v>
      </c>
      <c r="G231" s="71">
        <v>53847</v>
      </c>
      <c r="H231" s="70">
        <v>74879</v>
      </c>
      <c r="I231" s="72">
        <v>89606</v>
      </c>
    </row>
    <row r="232" spans="1:9" ht="12.75">
      <c r="A232" s="50"/>
      <c r="B232" s="174" t="s">
        <v>163</v>
      </c>
      <c r="C232" s="180"/>
      <c r="D232" s="180"/>
      <c r="E232" s="181"/>
      <c r="F232" s="70">
        <v>0</v>
      </c>
      <c r="G232" s="71">
        <v>24676</v>
      </c>
      <c r="H232" s="70">
        <v>19400</v>
      </c>
      <c r="I232" s="72">
        <v>52144</v>
      </c>
    </row>
    <row r="233" spans="1:9" ht="12.75">
      <c r="A233" s="50"/>
      <c r="B233" s="174" t="s">
        <v>13</v>
      </c>
      <c r="C233" s="180"/>
      <c r="D233" s="180"/>
      <c r="E233" s="181"/>
      <c r="F233" s="70">
        <v>9585</v>
      </c>
      <c r="G233" s="71">
        <v>7810</v>
      </c>
      <c r="H233" s="70">
        <v>0</v>
      </c>
      <c r="I233" s="72">
        <v>0</v>
      </c>
    </row>
    <row r="234" spans="1:9" ht="12.75">
      <c r="A234" s="50"/>
      <c r="B234" s="174" t="s">
        <v>164</v>
      </c>
      <c r="C234" s="180"/>
      <c r="D234" s="180"/>
      <c r="E234" s="181"/>
      <c r="F234" s="70">
        <v>5883</v>
      </c>
      <c r="G234" s="71">
        <v>931</v>
      </c>
      <c r="H234" s="70">
        <v>0</v>
      </c>
      <c r="I234" s="72">
        <v>0</v>
      </c>
    </row>
    <row r="235" spans="1:9" ht="12.75">
      <c r="A235" s="50"/>
      <c r="B235" s="174" t="s">
        <v>15</v>
      </c>
      <c r="C235" s="175"/>
      <c r="D235" s="175"/>
      <c r="E235" s="176"/>
      <c r="F235" s="70">
        <v>144720</v>
      </c>
      <c r="G235" s="71">
        <v>131225</v>
      </c>
      <c r="H235" s="70">
        <v>0</v>
      </c>
      <c r="I235" s="72">
        <v>0</v>
      </c>
    </row>
    <row r="236" spans="1:9" ht="12.75">
      <c r="A236" s="50"/>
      <c r="B236" s="174" t="s">
        <v>16</v>
      </c>
      <c r="C236" s="175"/>
      <c r="D236" s="175"/>
      <c r="E236" s="176"/>
      <c r="F236" s="70">
        <v>153715</v>
      </c>
      <c r="G236" s="71">
        <v>140730</v>
      </c>
      <c r="H236" s="70">
        <v>130001</v>
      </c>
      <c r="I236" s="72">
        <v>136597</v>
      </c>
    </row>
    <row r="237" spans="1:9" ht="12.75">
      <c r="A237" s="50"/>
      <c r="B237" s="174" t="s">
        <v>17</v>
      </c>
      <c r="C237" s="180"/>
      <c r="D237" s="180"/>
      <c r="E237" s="181"/>
      <c r="F237" s="70">
        <v>0</v>
      </c>
      <c r="G237" s="71">
        <v>0</v>
      </c>
      <c r="H237" s="70">
        <v>68709</v>
      </c>
      <c r="I237" s="72">
        <v>78367</v>
      </c>
    </row>
    <row r="238" spans="1:9" ht="12.75">
      <c r="A238" s="50"/>
      <c r="B238" s="174" t="s">
        <v>18</v>
      </c>
      <c r="C238" s="175"/>
      <c r="D238" s="175"/>
      <c r="E238" s="176"/>
      <c r="F238" s="70">
        <v>205229</v>
      </c>
      <c r="G238" s="71">
        <v>203051</v>
      </c>
      <c r="H238" s="70">
        <v>0</v>
      </c>
      <c r="I238" s="72">
        <v>0</v>
      </c>
    </row>
    <row r="239" spans="1:9" ht="12.75">
      <c r="A239" s="50" t="s">
        <v>19</v>
      </c>
      <c r="B239" s="210" t="s">
        <v>165</v>
      </c>
      <c r="C239" s="210"/>
      <c r="D239" s="210"/>
      <c r="E239" s="210"/>
      <c r="F239" s="78">
        <f>F240+F247+F248+F250+F243+F245+F246</f>
        <v>178708</v>
      </c>
      <c r="G239" s="78">
        <f>G240+G247+G248+G250+G243+G245+G246</f>
        <v>162564</v>
      </c>
      <c r="H239" s="78">
        <f>H240+H247+H248+H250+H243+H245+H246+H249</f>
        <v>90607</v>
      </c>
      <c r="I239" s="80">
        <f>I240+I247+I248+I250+I243+I245+I246+I249</f>
        <v>96584</v>
      </c>
    </row>
    <row r="240" spans="1:9" ht="12.75">
      <c r="A240" s="50"/>
      <c r="B240" s="174" t="s">
        <v>166</v>
      </c>
      <c r="C240" s="175"/>
      <c r="D240" s="175"/>
      <c r="E240" s="176"/>
      <c r="F240" s="70">
        <v>40599</v>
      </c>
      <c r="G240" s="71">
        <v>24077</v>
      </c>
      <c r="H240" s="70">
        <v>19075</v>
      </c>
      <c r="I240" s="72">
        <v>18390</v>
      </c>
    </row>
    <row r="241" spans="1:9" ht="12.75">
      <c r="A241" s="50"/>
      <c r="B241" s="174" t="s">
        <v>167</v>
      </c>
      <c r="C241" s="180"/>
      <c r="D241" s="180"/>
      <c r="E241" s="181"/>
      <c r="F241" s="70">
        <v>37669</v>
      </c>
      <c r="G241" s="71">
        <v>0</v>
      </c>
      <c r="H241" s="70">
        <v>0</v>
      </c>
      <c r="I241" s="72">
        <v>0</v>
      </c>
    </row>
    <row r="242" spans="1:9" ht="12.75">
      <c r="A242" s="50"/>
      <c r="B242" s="174" t="s">
        <v>162</v>
      </c>
      <c r="C242" s="180"/>
      <c r="D242" s="180"/>
      <c r="E242" s="181"/>
      <c r="F242" s="70">
        <v>2930</v>
      </c>
      <c r="G242" s="71">
        <v>0</v>
      </c>
      <c r="H242" s="70">
        <v>0</v>
      </c>
      <c r="I242" s="72">
        <v>0</v>
      </c>
    </row>
    <row r="243" spans="1:9" ht="12.75">
      <c r="A243" s="50"/>
      <c r="B243" s="174" t="s">
        <v>168</v>
      </c>
      <c r="C243" s="180"/>
      <c r="D243" s="180"/>
      <c r="E243" s="181"/>
      <c r="F243" s="70">
        <v>0</v>
      </c>
      <c r="G243" s="71">
        <v>11157</v>
      </c>
      <c r="H243" s="70">
        <v>17955</v>
      </c>
      <c r="I243" s="72">
        <v>20477</v>
      </c>
    </row>
    <row r="244" spans="1:9" ht="12.75">
      <c r="A244" s="50"/>
      <c r="B244" s="174" t="s">
        <v>169</v>
      </c>
      <c r="C244" s="180"/>
      <c r="D244" s="180"/>
      <c r="E244" s="181"/>
      <c r="F244" s="70">
        <v>0</v>
      </c>
      <c r="G244" s="71">
        <v>3280</v>
      </c>
      <c r="H244" s="70">
        <v>2600</v>
      </c>
      <c r="I244" s="72">
        <v>7085</v>
      </c>
    </row>
    <row r="245" spans="1:9" ht="12.75">
      <c r="A245" s="50"/>
      <c r="B245" s="174" t="s">
        <v>13</v>
      </c>
      <c r="C245" s="180"/>
      <c r="D245" s="180"/>
      <c r="E245" s="181"/>
      <c r="F245" s="70">
        <v>2665</v>
      </c>
      <c r="G245" s="71">
        <v>2193</v>
      </c>
      <c r="H245" s="70">
        <v>0</v>
      </c>
      <c r="I245" s="72">
        <v>0</v>
      </c>
    </row>
    <row r="246" spans="1:9" ht="12.75">
      <c r="A246" s="50"/>
      <c r="B246" s="174" t="s">
        <v>164</v>
      </c>
      <c r="C246" s="180"/>
      <c r="D246" s="180"/>
      <c r="E246" s="181"/>
      <c r="F246" s="70">
        <v>1549</v>
      </c>
      <c r="G246" s="71">
        <v>251</v>
      </c>
      <c r="H246" s="70">
        <v>0</v>
      </c>
      <c r="I246" s="72">
        <v>0</v>
      </c>
    </row>
    <row r="247" spans="1:9" ht="12.75">
      <c r="A247" s="50"/>
      <c r="B247" s="174" t="s">
        <v>15</v>
      </c>
      <c r="C247" s="175"/>
      <c r="D247" s="175"/>
      <c r="E247" s="176"/>
      <c r="F247" s="70">
        <v>38395</v>
      </c>
      <c r="G247" s="71">
        <v>35006</v>
      </c>
      <c r="H247" s="70">
        <v>0</v>
      </c>
      <c r="I247" s="72">
        <v>0</v>
      </c>
    </row>
    <row r="248" spans="1:9" ht="12.75">
      <c r="A248" s="50"/>
      <c r="B248" s="174" t="s">
        <v>16</v>
      </c>
      <c r="C248" s="175"/>
      <c r="D248" s="175"/>
      <c r="E248" s="176"/>
      <c r="F248" s="70">
        <v>40676</v>
      </c>
      <c r="G248" s="71">
        <v>37280</v>
      </c>
      <c r="H248" s="70">
        <v>35105</v>
      </c>
      <c r="I248" s="72">
        <v>36698</v>
      </c>
    </row>
    <row r="249" spans="1:9" ht="12.75">
      <c r="A249" s="50"/>
      <c r="B249" s="174" t="s">
        <v>17</v>
      </c>
      <c r="C249" s="180"/>
      <c r="D249" s="180"/>
      <c r="E249" s="181"/>
      <c r="F249" s="70">
        <v>0</v>
      </c>
      <c r="G249" s="71">
        <v>0</v>
      </c>
      <c r="H249" s="70">
        <v>18472</v>
      </c>
      <c r="I249" s="72">
        <v>21019</v>
      </c>
    </row>
    <row r="250" spans="1:9" ht="12.75">
      <c r="A250" s="50"/>
      <c r="B250" s="174" t="s">
        <v>18</v>
      </c>
      <c r="C250" s="175"/>
      <c r="D250" s="175"/>
      <c r="E250" s="176"/>
      <c r="F250" s="70">
        <v>54824</v>
      </c>
      <c r="G250" s="71">
        <v>52600</v>
      </c>
      <c r="H250" s="70">
        <v>0</v>
      </c>
      <c r="I250" s="72">
        <v>0</v>
      </c>
    </row>
    <row r="251" spans="1:9" ht="12.75">
      <c r="A251" s="7" t="s">
        <v>21</v>
      </c>
      <c r="B251" s="210" t="s">
        <v>170</v>
      </c>
      <c r="C251" s="210"/>
      <c r="D251" s="210"/>
      <c r="E251" s="210"/>
      <c r="F251" s="78">
        <f>SUM(F252:F259)</f>
        <v>523957</v>
      </c>
      <c r="G251" s="79">
        <f>SUM(G252:G259)</f>
        <v>493427</v>
      </c>
      <c r="H251" s="78">
        <f>SUM(H252:H259)</f>
        <v>312398</v>
      </c>
      <c r="I251" s="80">
        <f>SUM(I252:I259)</f>
        <v>424181</v>
      </c>
    </row>
    <row r="252" spans="1:9" ht="12.75">
      <c r="A252" s="7"/>
      <c r="B252" s="174" t="s">
        <v>160</v>
      </c>
      <c r="C252" s="175"/>
      <c r="D252" s="175"/>
      <c r="E252" s="176"/>
      <c r="F252" s="70">
        <v>198746</v>
      </c>
      <c r="G252" s="71">
        <v>24205</v>
      </c>
      <c r="H252" s="70">
        <v>21093</v>
      </c>
      <c r="I252" s="72">
        <v>21120</v>
      </c>
    </row>
    <row r="253" spans="1:9" ht="12.75">
      <c r="A253" s="7"/>
      <c r="B253" s="174" t="s">
        <v>12</v>
      </c>
      <c r="C253" s="180"/>
      <c r="D253" s="180"/>
      <c r="E253" s="181"/>
      <c r="F253" s="70">
        <v>0</v>
      </c>
      <c r="G253" s="71">
        <v>172536</v>
      </c>
      <c r="H253" s="70">
        <v>156907</v>
      </c>
      <c r="I253" s="72">
        <v>257387</v>
      </c>
    </row>
    <row r="254" spans="1:9" ht="12.75">
      <c r="A254" s="7"/>
      <c r="B254" s="174" t="s">
        <v>13</v>
      </c>
      <c r="C254" s="180"/>
      <c r="D254" s="180"/>
      <c r="E254" s="181"/>
      <c r="F254" s="70">
        <v>5908</v>
      </c>
      <c r="G254" s="71">
        <v>6976</v>
      </c>
      <c r="H254" s="70">
        <v>0</v>
      </c>
      <c r="I254" s="72">
        <v>0</v>
      </c>
    </row>
    <row r="255" spans="1:9" ht="12.75">
      <c r="A255" s="7"/>
      <c r="B255" s="174" t="s">
        <v>164</v>
      </c>
      <c r="C255" s="180"/>
      <c r="D255" s="180"/>
      <c r="E255" s="181"/>
      <c r="F255" s="70">
        <v>6939</v>
      </c>
      <c r="G255" s="71">
        <v>740</v>
      </c>
      <c r="H255" s="70">
        <v>0</v>
      </c>
      <c r="I255" s="72">
        <v>0</v>
      </c>
    </row>
    <row r="256" spans="1:9" ht="12.75">
      <c r="A256" s="7"/>
      <c r="B256" s="174" t="s">
        <v>15</v>
      </c>
      <c r="C256" s="175"/>
      <c r="D256" s="175"/>
      <c r="E256" s="176"/>
      <c r="F256" s="70">
        <v>80649</v>
      </c>
      <c r="G256" s="71">
        <v>77153</v>
      </c>
      <c r="H256" s="70">
        <v>0</v>
      </c>
      <c r="I256" s="72">
        <v>0</v>
      </c>
    </row>
    <row r="257" spans="1:9" ht="12.75">
      <c r="A257" s="7"/>
      <c r="B257" s="174" t="s">
        <v>16</v>
      </c>
      <c r="C257" s="175"/>
      <c r="D257" s="175"/>
      <c r="E257" s="176"/>
      <c r="F257" s="70">
        <v>131001</v>
      </c>
      <c r="G257" s="71">
        <v>115779</v>
      </c>
      <c r="H257" s="70">
        <v>120742</v>
      </c>
      <c r="I257" s="72">
        <v>124261</v>
      </c>
    </row>
    <row r="258" spans="1:9" ht="12.75">
      <c r="A258" s="7"/>
      <c r="B258" s="174" t="s">
        <v>17</v>
      </c>
      <c r="C258" s="180"/>
      <c r="D258" s="180"/>
      <c r="E258" s="181"/>
      <c r="F258" s="70">
        <v>0</v>
      </c>
      <c r="G258" s="71">
        <v>0</v>
      </c>
      <c r="H258" s="70">
        <v>13656</v>
      </c>
      <c r="I258" s="72">
        <v>21413</v>
      </c>
    </row>
    <row r="259" spans="1:9" ht="12.75">
      <c r="A259" s="7"/>
      <c r="B259" s="174" t="s">
        <v>18</v>
      </c>
      <c r="C259" s="175"/>
      <c r="D259" s="175"/>
      <c r="E259" s="176"/>
      <c r="F259" s="70">
        <v>100714</v>
      </c>
      <c r="G259" s="71">
        <v>96038</v>
      </c>
      <c r="H259" s="70">
        <v>0</v>
      </c>
      <c r="I259" s="72">
        <v>0</v>
      </c>
    </row>
    <row r="260" spans="1:9" ht="12.75">
      <c r="A260" s="7" t="s">
        <v>43</v>
      </c>
      <c r="B260" s="174" t="s">
        <v>171</v>
      </c>
      <c r="C260" s="175"/>
      <c r="D260" s="175"/>
      <c r="E260" s="176"/>
      <c r="F260" s="88">
        <f>SUM(F261:F266)</f>
        <v>9802</v>
      </c>
      <c r="G260" s="88">
        <f>SUM(G261:G266)</f>
        <v>11828</v>
      </c>
      <c r="H260" s="88">
        <f>SUM(H261:H266)</f>
        <v>500</v>
      </c>
      <c r="I260" s="80">
        <f>SUM(I261:I266)</f>
        <v>2348</v>
      </c>
    </row>
    <row r="261" spans="1:9" ht="12.75">
      <c r="A261" s="7"/>
      <c r="B261" s="174" t="s">
        <v>172</v>
      </c>
      <c r="C261" s="180"/>
      <c r="D261" s="180"/>
      <c r="E261" s="181"/>
      <c r="F261" s="70">
        <v>0</v>
      </c>
      <c r="G261" s="71">
        <v>1785</v>
      </c>
      <c r="H261" s="70">
        <v>0</v>
      </c>
      <c r="I261" s="72">
        <v>67</v>
      </c>
    </row>
    <row r="262" spans="1:9" ht="12.75">
      <c r="A262" s="7"/>
      <c r="B262" s="174" t="s">
        <v>15</v>
      </c>
      <c r="C262" s="175"/>
      <c r="D262" s="175"/>
      <c r="E262" s="176"/>
      <c r="F262" s="70">
        <v>4615</v>
      </c>
      <c r="G262" s="71">
        <v>3249</v>
      </c>
      <c r="H262" s="70">
        <v>0</v>
      </c>
      <c r="I262" s="72">
        <v>0</v>
      </c>
    </row>
    <row r="263" spans="1:9" ht="12.75">
      <c r="A263" s="7"/>
      <c r="B263" s="174" t="s">
        <v>16</v>
      </c>
      <c r="C263" s="175"/>
      <c r="D263" s="175"/>
      <c r="E263" s="176"/>
      <c r="F263" s="70">
        <v>677</v>
      </c>
      <c r="G263" s="71">
        <v>405</v>
      </c>
      <c r="H263" s="70">
        <v>500</v>
      </c>
      <c r="I263" s="72">
        <v>500</v>
      </c>
    </row>
    <row r="264" spans="1:9" ht="12.75">
      <c r="A264" s="7"/>
      <c r="B264" s="174" t="s">
        <v>12</v>
      </c>
      <c r="C264" s="180"/>
      <c r="D264" s="180"/>
      <c r="E264" s="181"/>
      <c r="F264" s="70">
        <v>0</v>
      </c>
      <c r="G264" s="71">
        <v>2367</v>
      </c>
      <c r="H264" s="70">
        <v>0</v>
      </c>
      <c r="I264" s="72">
        <v>1447</v>
      </c>
    </row>
    <row r="265" spans="1:9" ht="12.75">
      <c r="A265" s="7"/>
      <c r="B265" s="174" t="s">
        <v>17</v>
      </c>
      <c r="C265" s="180"/>
      <c r="D265" s="180"/>
      <c r="E265" s="181"/>
      <c r="F265" s="70">
        <v>0</v>
      </c>
      <c r="G265" s="71">
        <v>0</v>
      </c>
      <c r="H265" s="70">
        <v>0</v>
      </c>
      <c r="I265" s="72">
        <v>334</v>
      </c>
    </row>
    <row r="266" spans="1:9" ht="12.75">
      <c r="A266" s="7"/>
      <c r="B266" s="174" t="s">
        <v>18</v>
      </c>
      <c r="C266" s="175"/>
      <c r="D266" s="175"/>
      <c r="E266" s="176"/>
      <c r="F266" s="70">
        <v>4510</v>
      </c>
      <c r="G266" s="71">
        <v>4022</v>
      </c>
      <c r="H266" s="70">
        <v>0</v>
      </c>
      <c r="I266" s="72">
        <v>0</v>
      </c>
    </row>
    <row r="267" spans="1:9" ht="12.75">
      <c r="A267" s="7" t="s">
        <v>77</v>
      </c>
      <c r="B267" s="175" t="s">
        <v>173</v>
      </c>
      <c r="C267" s="182"/>
      <c r="D267" s="182"/>
      <c r="E267" s="182"/>
      <c r="F267" s="78">
        <f>F268+F269+F274</f>
        <v>130223</v>
      </c>
      <c r="G267" s="78">
        <f>G268+G269+G274</f>
        <v>135753</v>
      </c>
      <c r="H267" s="78">
        <f>H268+H269+H274</f>
        <v>117261</v>
      </c>
      <c r="I267" s="80">
        <f>I268+I269+I274</f>
        <v>121503</v>
      </c>
    </row>
    <row r="268" spans="1:9" ht="12.75">
      <c r="A268" s="7"/>
      <c r="B268" s="174" t="s">
        <v>174</v>
      </c>
      <c r="C268" s="175"/>
      <c r="D268" s="175"/>
      <c r="E268" s="176"/>
      <c r="F268" s="88">
        <v>9036</v>
      </c>
      <c r="G268" s="89">
        <v>10000</v>
      </c>
      <c r="H268" s="88">
        <v>10000</v>
      </c>
      <c r="I268" s="80">
        <v>13053</v>
      </c>
    </row>
    <row r="269" spans="1:9" ht="12.75">
      <c r="A269" s="7"/>
      <c r="B269" s="174" t="s">
        <v>175</v>
      </c>
      <c r="C269" s="175"/>
      <c r="D269" s="175"/>
      <c r="E269" s="176"/>
      <c r="F269" s="88">
        <v>119430</v>
      </c>
      <c r="G269" s="89">
        <f>G270+G271+G272+G273</f>
        <v>123498</v>
      </c>
      <c r="H269" s="89">
        <f>H270+H271+H272+H273</f>
        <v>107261</v>
      </c>
      <c r="I269" s="126">
        <f>I270+I271+I272+I273</f>
        <v>107705</v>
      </c>
    </row>
    <row r="270" spans="1:9" ht="12.75">
      <c r="A270" s="7"/>
      <c r="B270" s="174" t="s">
        <v>176</v>
      </c>
      <c r="C270" s="175"/>
      <c r="D270" s="175"/>
      <c r="E270" s="176"/>
      <c r="F270" s="70">
        <v>101716</v>
      </c>
      <c r="G270" s="71">
        <v>116868</v>
      </c>
      <c r="H270" s="70">
        <v>87473</v>
      </c>
      <c r="I270" s="72">
        <v>90322</v>
      </c>
    </row>
    <row r="271" spans="1:9" ht="12.75">
      <c r="A271" s="7"/>
      <c r="B271" s="174" t="s">
        <v>177</v>
      </c>
      <c r="C271" s="180"/>
      <c r="D271" s="180"/>
      <c r="E271" s="181"/>
      <c r="F271" s="70">
        <v>0</v>
      </c>
      <c r="G271" s="71">
        <v>3177</v>
      </c>
      <c r="H271" s="70">
        <v>0</v>
      </c>
      <c r="I271" s="72">
        <v>0</v>
      </c>
    </row>
    <row r="272" spans="1:9" ht="12.75">
      <c r="A272" s="7"/>
      <c r="B272" s="174" t="s">
        <v>178</v>
      </c>
      <c r="C272" s="175"/>
      <c r="D272" s="175"/>
      <c r="E272" s="176"/>
      <c r="F272" s="70">
        <v>17714</v>
      </c>
      <c r="G272" s="71">
        <v>0</v>
      </c>
      <c r="H272" s="70">
        <v>8800</v>
      </c>
      <c r="I272" s="72">
        <v>8800</v>
      </c>
    </row>
    <row r="273" spans="1:9" ht="12.75">
      <c r="A273" s="7"/>
      <c r="B273" s="174" t="s">
        <v>179</v>
      </c>
      <c r="C273" s="180"/>
      <c r="D273" s="180"/>
      <c r="E273" s="181"/>
      <c r="F273" s="70">
        <v>0</v>
      </c>
      <c r="G273" s="71">
        <v>3453</v>
      </c>
      <c r="H273" s="70">
        <v>10988</v>
      </c>
      <c r="I273" s="72">
        <v>8583</v>
      </c>
    </row>
    <row r="274" spans="1:9" ht="12.75">
      <c r="A274" s="7"/>
      <c r="B274" s="174" t="s">
        <v>180</v>
      </c>
      <c r="C274" s="175"/>
      <c r="D274" s="175"/>
      <c r="E274" s="176"/>
      <c r="F274" s="88">
        <f>F275+F276+F279</f>
        <v>1757</v>
      </c>
      <c r="G274" s="88">
        <f>G275+G276+G279</f>
        <v>2255</v>
      </c>
      <c r="H274" s="88">
        <f>H275+H276+H279</f>
        <v>0</v>
      </c>
      <c r="I274" s="80">
        <f>I275+I276+I279</f>
        <v>745</v>
      </c>
    </row>
    <row r="275" spans="1:9" ht="12.75">
      <c r="A275" s="7"/>
      <c r="B275" s="174" t="s">
        <v>181</v>
      </c>
      <c r="C275" s="175"/>
      <c r="D275" s="175"/>
      <c r="E275" s="176"/>
      <c r="F275" s="70">
        <v>484</v>
      </c>
      <c r="G275" s="71">
        <v>0</v>
      </c>
      <c r="H275" s="70">
        <v>0</v>
      </c>
      <c r="I275" s="72">
        <v>0</v>
      </c>
    </row>
    <row r="276" spans="1:9" ht="13.5" thickBot="1">
      <c r="A276" s="159"/>
      <c r="B276" s="177" t="s">
        <v>182</v>
      </c>
      <c r="C276" s="178"/>
      <c r="D276" s="178"/>
      <c r="E276" s="179"/>
      <c r="F276" s="153">
        <v>568</v>
      </c>
      <c r="G276" s="154">
        <v>842</v>
      </c>
      <c r="H276" s="153">
        <v>0</v>
      </c>
      <c r="I276" s="155">
        <v>745</v>
      </c>
    </row>
    <row r="277" spans="1:9" ht="13.5" thickTop="1">
      <c r="A277" s="51"/>
      <c r="B277" s="52"/>
      <c r="C277" s="52"/>
      <c r="D277" s="52"/>
      <c r="E277" s="52"/>
      <c r="F277" s="128"/>
      <c r="G277" s="187" t="s">
        <v>157</v>
      </c>
      <c r="H277" s="187"/>
      <c r="I277" s="187"/>
    </row>
    <row r="278" spans="1:9" ht="13.5" thickBot="1">
      <c r="A278" s="53"/>
      <c r="B278" s="54"/>
      <c r="C278" s="54"/>
      <c r="D278" s="54"/>
      <c r="E278" s="54"/>
      <c r="F278" s="129"/>
      <c r="G278" s="130"/>
      <c r="H278" s="129"/>
      <c r="I278" s="55" t="s">
        <v>1</v>
      </c>
    </row>
    <row r="279" spans="1:9" ht="13.5" thickTop="1">
      <c r="A279" s="7"/>
      <c r="B279" s="174" t="s">
        <v>183</v>
      </c>
      <c r="C279" s="180"/>
      <c r="D279" s="180"/>
      <c r="E279" s="181"/>
      <c r="F279" s="70">
        <v>705</v>
      </c>
      <c r="G279" s="71">
        <v>1413</v>
      </c>
      <c r="H279" s="70">
        <v>0</v>
      </c>
      <c r="I279" s="72">
        <v>0</v>
      </c>
    </row>
    <row r="280" spans="1:9" ht="12.75">
      <c r="A280" s="7"/>
      <c r="B280" s="174" t="s">
        <v>184</v>
      </c>
      <c r="C280" s="175"/>
      <c r="D280" s="175"/>
      <c r="E280" s="176"/>
      <c r="F280" s="88">
        <f>SUM(F281:F287)</f>
        <v>2155</v>
      </c>
      <c r="G280" s="88">
        <f>SUM(G281:G287)</f>
        <v>2466</v>
      </c>
      <c r="H280" s="88">
        <f>SUM(H281:H287)</f>
        <v>0</v>
      </c>
      <c r="I280" s="80">
        <f>SUM(I281:I287)</f>
        <v>3102</v>
      </c>
    </row>
    <row r="281" spans="1:9" ht="12.75">
      <c r="A281" s="7"/>
      <c r="B281" s="174" t="s">
        <v>185</v>
      </c>
      <c r="C281" s="180"/>
      <c r="D281" s="180"/>
      <c r="E281" s="181"/>
      <c r="F281" s="70">
        <v>65</v>
      </c>
      <c r="G281" s="71">
        <v>64</v>
      </c>
      <c r="H281" s="70">
        <v>0</v>
      </c>
      <c r="I281" s="72">
        <v>64</v>
      </c>
    </row>
    <row r="282" spans="1:9" ht="12.75">
      <c r="A282" s="7"/>
      <c r="B282" s="174" t="s">
        <v>17</v>
      </c>
      <c r="C282" s="180"/>
      <c r="D282" s="180"/>
      <c r="E282" s="181"/>
      <c r="F282" s="70">
        <v>0</v>
      </c>
      <c r="G282" s="71">
        <v>0</v>
      </c>
      <c r="H282" s="70">
        <v>0</v>
      </c>
      <c r="I282" s="72">
        <v>351</v>
      </c>
    </row>
    <row r="283" spans="1:9" ht="12.75">
      <c r="A283" s="7"/>
      <c r="B283" s="174" t="s">
        <v>239</v>
      </c>
      <c r="C283" s="180"/>
      <c r="D283" s="180"/>
      <c r="E283" s="181"/>
      <c r="F283" s="70">
        <v>0</v>
      </c>
      <c r="G283" s="71">
        <v>0</v>
      </c>
      <c r="H283" s="70">
        <v>0</v>
      </c>
      <c r="I283" s="72">
        <v>79</v>
      </c>
    </row>
    <row r="284" spans="1:9" ht="12.75">
      <c r="A284" s="7"/>
      <c r="B284" s="174" t="s">
        <v>240</v>
      </c>
      <c r="C284" s="180"/>
      <c r="D284" s="180"/>
      <c r="E284" s="181"/>
      <c r="F284" s="70">
        <v>0</v>
      </c>
      <c r="G284" s="71">
        <v>0</v>
      </c>
      <c r="H284" s="70">
        <v>0</v>
      </c>
      <c r="I284" s="72">
        <v>1296</v>
      </c>
    </row>
    <row r="285" spans="1:9" ht="12.75">
      <c r="A285" s="7"/>
      <c r="B285" s="174" t="s">
        <v>241</v>
      </c>
      <c r="C285" s="180"/>
      <c r="D285" s="180"/>
      <c r="E285" s="181"/>
      <c r="F285" s="70">
        <v>0</v>
      </c>
      <c r="G285" s="71">
        <v>0</v>
      </c>
      <c r="H285" s="70">
        <v>0</v>
      </c>
      <c r="I285" s="72">
        <v>34</v>
      </c>
    </row>
    <row r="286" spans="1:9" ht="12.75">
      <c r="A286" s="7"/>
      <c r="B286" s="174" t="s">
        <v>242</v>
      </c>
      <c r="C286" s="180"/>
      <c r="D286" s="180"/>
      <c r="E286" s="181"/>
      <c r="F286" s="70">
        <v>0</v>
      </c>
      <c r="G286" s="71">
        <v>0</v>
      </c>
      <c r="H286" s="70">
        <v>0</v>
      </c>
      <c r="I286" s="72">
        <v>400</v>
      </c>
    </row>
    <row r="287" spans="1:9" ht="12.75">
      <c r="A287" s="7"/>
      <c r="B287" s="174" t="s">
        <v>186</v>
      </c>
      <c r="C287" s="180"/>
      <c r="D287" s="180"/>
      <c r="E287" s="181"/>
      <c r="F287" s="70">
        <v>2090</v>
      </c>
      <c r="G287" s="71">
        <v>2402</v>
      </c>
      <c r="H287" s="70">
        <v>0</v>
      </c>
      <c r="I287" s="72">
        <v>878</v>
      </c>
    </row>
    <row r="288" spans="1:9" ht="12.75">
      <c r="A288" s="7"/>
      <c r="B288" s="174" t="s">
        <v>187</v>
      </c>
      <c r="C288" s="180"/>
      <c r="D288" s="180"/>
      <c r="E288" s="181"/>
      <c r="F288" s="88">
        <f>F289+F290</f>
        <v>7890</v>
      </c>
      <c r="G288" s="88">
        <f>G289+G290</f>
        <v>3141</v>
      </c>
      <c r="H288" s="88">
        <f>H289+H290</f>
        <v>5250</v>
      </c>
      <c r="I288" s="80">
        <f>I289+I290</f>
        <v>4060</v>
      </c>
    </row>
    <row r="289" spans="1:9" ht="12.75">
      <c r="A289" s="7"/>
      <c r="B289" s="174" t="s">
        <v>188</v>
      </c>
      <c r="C289" s="203"/>
      <c r="D289" s="203"/>
      <c r="E289" s="181"/>
      <c r="F289" s="70">
        <v>7794</v>
      </c>
      <c r="G289" s="71">
        <v>3141</v>
      </c>
      <c r="H289" s="70">
        <v>5250</v>
      </c>
      <c r="I289" s="72">
        <v>4060</v>
      </c>
    </row>
    <row r="290" spans="1:9" ht="12.75">
      <c r="A290" s="7"/>
      <c r="B290" s="174" t="s">
        <v>189</v>
      </c>
      <c r="C290" s="180"/>
      <c r="D290" s="180"/>
      <c r="E290" s="181"/>
      <c r="F290" s="70">
        <v>96</v>
      </c>
      <c r="G290" s="71">
        <v>0</v>
      </c>
      <c r="H290" s="70">
        <v>0</v>
      </c>
      <c r="I290" s="72">
        <v>0</v>
      </c>
    </row>
    <row r="291" spans="1:9" ht="12.75">
      <c r="A291" s="49"/>
      <c r="B291" s="209" t="s">
        <v>190</v>
      </c>
      <c r="C291" s="209"/>
      <c r="D291" s="209"/>
      <c r="E291" s="209"/>
      <c r="F291" s="160">
        <f>F227+F239+F251+F260+F267+F280+F288</f>
        <v>1515174</v>
      </c>
      <c r="G291" s="161">
        <f>G227+G239+G251+G260+G267+G280+G288</f>
        <v>1434410</v>
      </c>
      <c r="H291" s="160">
        <f>H227+H239+H251+H260+H267+H280+H288</f>
        <v>868738</v>
      </c>
      <c r="I291" s="87">
        <f>I227+I239+I251+I260+I267+I280+I288</f>
        <v>1025285</v>
      </c>
    </row>
    <row r="292" spans="1:9" s="164" customFormat="1" ht="12.75">
      <c r="A292" s="49"/>
      <c r="B292" s="40"/>
      <c r="C292" s="162"/>
      <c r="D292" s="162"/>
      <c r="E292" s="163"/>
      <c r="F292" s="86"/>
      <c r="G292" s="85"/>
      <c r="H292" s="86"/>
      <c r="I292" s="87"/>
    </row>
    <row r="293" spans="1:9" ht="12.75">
      <c r="A293" s="50" t="s">
        <v>82</v>
      </c>
      <c r="B293" s="174" t="s">
        <v>191</v>
      </c>
      <c r="C293" s="175"/>
      <c r="D293" s="175"/>
      <c r="E293" s="176"/>
      <c r="F293" s="88">
        <v>254662</v>
      </c>
      <c r="G293" s="89">
        <v>22678</v>
      </c>
      <c r="H293" s="88">
        <v>26736</v>
      </c>
      <c r="I293" s="80">
        <v>108410</v>
      </c>
    </row>
    <row r="294" spans="1:9" ht="12.75">
      <c r="A294" s="50" t="s">
        <v>106</v>
      </c>
      <c r="B294" s="174" t="s">
        <v>192</v>
      </c>
      <c r="C294" s="175"/>
      <c r="D294" s="175"/>
      <c r="E294" s="176"/>
      <c r="F294" s="88">
        <v>223041</v>
      </c>
      <c r="G294" s="89">
        <v>8001</v>
      </c>
      <c r="H294" s="88">
        <v>17181</v>
      </c>
      <c r="I294" s="80">
        <v>17181</v>
      </c>
    </row>
    <row r="295" spans="1:9" ht="12.75">
      <c r="A295" s="50" t="s">
        <v>108</v>
      </c>
      <c r="B295" s="174" t="s">
        <v>193</v>
      </c>
      <c r="C295" s="175"/>
      <c r="D295" s="175"/>
      <c r="E295" s="176"/>
      <c r="F295" s="78">
        <f>SUM(F296:F298)</f>
        <v>0</v>
      </c>
      <c r="G295" s="79">
        <f>SUM(G296:G298)</f>
        <v>397</v>
      </c>
      <c r="H295" s="78">
        <f>SUM(H296:H298)</f>
        <v>0</v>
      </c>
      <c r="I295" s="80">
        <f>SUM(I296:I298)</f>
        <v>1000</v>
      </c>
    </row>
    <row r="296" spans="1:9" ht="12.75">
      <c r="A296" s="50"/>
      <c r="B296" s="23" t="s">
        <v>194</v>
      </c>
      <c r="C296" s="15"/>
      <c r="D296" s="15"/>
      <c r="E296" s="30"/>
      <c r="F296" s="70">
        <v>0</v>
      </c>
      <c r="G296" s="71">
        <v>0</v>
      </c>
      <c r="H296" s="70">
        <v>0</v>
      </c>
      <c r="I296" s="72">
        <v>0</v>
      </c>
    </row>
    <row r="297" spans="1:9" ht="12.75">
      <c r="A297" s="50"/>
      <c r="B297" s="23" t="s">
        <v>195</v>
      </c>
      <c r="C297" s="15"/>
      <c r="D297" s="15"/>
      <c r="E297" s="30"/>
      <c r="F297" s="70">
        <v>0</v>
      </c>
      <c r="G297" s="71">
        <v>397</v>
      </c>
      <c r="H297" s="70">
        <v>0</v>
      </c>
      <c r="I297" s="72">
        <v>0</v>
      </c>
    </row>
    <row r="298" spans="1:9" ht="12.75">
      <c r="A298" s="50"/>
      <c r="B298" s="174" t="s">
        <v>196</v>
      </c>
      <c r="C298" s="175"/>
      <c r="D298" s="175"/>
      <c r="E298" s="176"/>
      <c r="F298" s="70">
        <v>0</v>
      </c>
      <c r="G298" s="71">
        <v>0</v>
      </c>
      <c r="H298" s="70">
        <v>0</v>
      </c>
      <c r="I298" s="72">
        <v>1000</v>
      </c>
    </row>
    <row r="299" spans="1:9" ht="12.75">
      <c r="A299" s="50" t="s">
        <v>112</v>
      </c>
      <c r="B299" s="191" t="s">
        <v>197</v>
      </c>
      <c r="C299" s="171"/>
      <c r="D299" s="171"/>
      <c r="E299" s="172"/>
      <c r="F299" s="88">
        <v>195</v>
      </c>
      <c r="G299" s="89">
        <v>0</v>
      </c>
      <c r="H299" s="88">
        <v>0</v>
      </c>
      <c r="I299" s="80">
        <v>0</v>
      </c>
    </row>
    <row r="300" spans="1:9" ht="12.75">
      <c r="A300" s="57"/>
      <c r="B300" s="173" t="s">
        <v>198</v>
      </c>
      <c r="C300" s="170"/>
      <c r="D300" s="170"/>
      <c r="E300" s="165"/>
      <c r="F300" s="101">
        <f>F293+F294+F295+F299</f>
        <v>477898</v>
      </c>
      <c r="G300" s="102">
        <f>G293+G294+G295</f>
        <v>31076</v>
      </c>
      <c r="H300" s="101">
        <f>H293+H294+H295</f>
        <v>43917</v>
      </c>
      <c r="I300" s="48">
        <f>I293+I294+I295</f>
        <v>126591</v>
      </c>
    </row>
    <row r="301" spans="1:9" ht="12.75">
      <c r="A301" s="50"/>
      <c r="B301" s="166" t="s">
        <v>199</v>
      </c>
      <c r="C301" s="167"/>
      <c r="D301" s="167"/>
      <c r="E301" s="168"/>
      <c r="F301" s="70">
        <v>0</v>
      </c>
      <c r="G301" s="71">
        <v>0</v>
      </c>
      <c r="H301" s="70">
        <v>0</v>
      </c>
      <c r="I301" s="72">
        <v>0</v>
      </c>
    </row>
    <row r="302" spans="1:9" ht="12.75">
      <c r="A302" s="50"/>
      <c r="B302" s="166" t="s">
        <v>200</v>
      </c>
      <c r="C302" s="167"/>
      <c r="D302" s="167"/>
      <c r="E302" s="168"/>
      <c r="F302" s="70">
        <v>850</v>
      </c>
      <c r="G302" s="71">
        <v>0</v>
      </c>
      <c r="H302" s="70">
        <v>1000</v>
      </c>
      <c r="I302" s="72">
        <v>300</v>
      </c>
    </row>
    <row r="303" spans="1:9" ht="12.75">
      <c r="A303" s="50"/>
      <c r="B303" s="174" t="s">
        <v>201</v>
      </c>
      <c r="C303" s="180"/>
      <c r="D303" s="180"/>
      <c r="E303" s="181"/>
      <c r="F303" s="70">
        <v>0</v>
      </c>
      <c r="G303" s="71">
        <v>3000</v>
      </c>
      <c r="H303" s="70">
        <v>0</v>
      </c>
      <c r="I303" s="72">
        <v>4000</v>
      </c>
    </row>
    <row r="304" spans="1:9" ht="12.75">
      <c r="A304" s="57" t="s">
        <v>115</v>
      </c>
      <c r="B304" s="173" t="s">
        <v>202</v>
      </c>
      <c r="C304" s="169"/>
      <c r="D304" s="169"/>
      <c r="E304" s="192"/>
      <c r="F304" s="101">
        <f>SUM(F301:F303)</f>
        <v>850</v>
      </c>
      <c r="G304" s="102">
        <f>SUM(G301:G303)</f>
        <v>3000</v>
      </c>
      <c r="H304" s="101">
        <f>SUM(H301:H303)</f>
        <v>1000</v>
      </c>
      <c r="I304" s="48">
        <f>SUM(I301:I303)</f>
        <v>4300</v>
      </c>
    </row>
    <row r="305" spans="1:9" ht="12.75">
      <c r="A305" s="50" t="s">
        <v>118</v>
      </c>
      <c r="B305" s="193" t="s">
        <v>203</v>
      </c>
      <c r="C305" s="194"/>
      <c r="D305" s="194"/>
      <c r="E305" s="195"/>
      <c r="F305" s="88">
        <v>0</v>
      </c>
      <c r="G305" s="89">
        <v>0</v>
      </c>
      <c r="H305" s="88">
        <v>0</v>
      </c>
      <c r="I305" s="80">
        <v>0</v>
      </c>
    </row>
    <row r="306" spans="1:9" ht="12.75">
      <c r="A306" s="50" t="s">
        <v>134</v>
      </c>
      <c r="B306" s="193" t="s">
        <v>204</v>
      </c>
      <c r="C306" s="196"/>
      <c r="D306" s="196"/>
      <c r="E306" s="197"/>
      <c r="F306" s="88">
        <v>0</v>
      </c>
      <c r="G306" s="89">
        <v>0</v>
      </c>
      <c r="H306" s="88">
        <v>28784</v>
      </c>
      <c r="I306" s="80">
        <v>0</v>
      </c>
    </row>
    <row r="307" spans="1:9" ht="13.5" thickBot="1">
      <c r="A307" s="50" t="s">
        <v>142</v>
      </c>
      <c r="B307" s="193" t="s">
        <v>205</v>
      </c>
      <c r="C307" s="196"/>
      <c r="D307" s="196"/>
      <c r="E307" s="197"/>
      <c r="F307" s="88">
        <v>0</v>
      </c>
      <c r="G307" s="89">
        <v>0</v>
      </c>
      <c r="H307" s="88">
        <v>0</v>
      </c>
      <c r="I307" s="80">
        <v>0</v>
      </c>
    </row>
    <row r="308" spans="1:9" ht="13.5" thickBot="1">
      <c r="A308" s="58"/>
      <c r="B308" s="198" t="s">
        <v>206</v>
      </c>
      <c r="C308" s="199"/>
      <c r="D308" s="199"/>
      <c r="E308" s="200"/>
      <c r="F308" s="115">
        <f>F291+F300+F304+F305+F306+F307</f>
        <v>1993922</v>
      </c>
      <c r="G308" s="115">
        <f>G291+G300+G304+G305+G306+G307</f>
        <v>1468486</v>
      </c>
      <c r="H308" s="115">
        <f>H291+H300+H304+H305+H306+H307</f>
        <v>942439</v>
      </c>
      <c r="I308" s="131">
        <f>I291+I300+I304+I305+I306+I307</f>
        <v>1156176</v>
      </c>
    </row>
    <row r="309" spans="1:9" ht="13.5" thickBot="1">
      <c r="A309" s="50"/>
      <c r="B309" s="59"/>
      <c r="C309" s="37"/>
      <c r="D309" s="37"/>
      <c r="E309" s="38"/>
      <c r="F309" s="117"/>
      <c r="G309" s="132"/>
      <c r="H309" s="117"/>
      <c r="I309" s="133"/>
    </row>
    <row r="310" spans="1:9" ht="13.5" thickBot="1">
      <c r="A310" s="58"/>
      <c r="B310" s="188" t="s">
        <v>207</v>
      </c>
      <c r="C310" s="201"/>
      <c r="D310" s="201"/>
      <c r="E310" s="202"/>
      <c r="F310" s="114">
        <f>F311+F315</f>
        <v>181465</v>
      </c>
      <c r="G310" s="114">
        <f>G311+G315</f>
        <v>75515</v>
      </c>
      <c r="H310" s="114">
        <f>H311+H315</f>
        <v>0</v>
      </c>
      <c r="I310" s="134">
        <f>I311+I315</f>
        <v>379180</v>
      </c>
    </row>
    <row r="311" spans="1:9" ht="12.75">
      <c r="A311" s="50" t="s">
        <v>146</v>
      </c>
      <c r="B311" s="174" t="s">
        <v>208</v>
      </c>
      <c r="C311" s="203"/>
      <c r="D311" s="203"/>
      <c r="E311" s="181"/>
      <c r="F311" s="88">
        <f>SUM(F312:F314)</f>
        <v>165336</v>
      </c>
      <c r="G311" s="88">
        <f>SUM(G312:G314)</f>
        <v>20000</v>
      </c>
      <c r="H311" s="88">
        <f>SUM(H312:H314)</f>
        <v>0</v>
      </c>
      <c r="I311" s="80">
        <v>173915</v>
      </c>
    </row>
    <row r="312" spans="1:9" ht="12.75">
      <c r="A312" s="50"/>
      <c r="B312" s="174" t="s">
        <v>209</v>
      </c>
      <c r="C312" s="180"/>
      <c r="D312" s="180"/>
      <c r="E312" s="181"/>
      <c r="F312" s="70">
        <v>22900</v>
      </c>
      <c r="G312" s="71">
        <v>0</v>
      </c>
      <c r="H312" s="70">
        <v>0</v>
      </c>
      <c r="I312" s="72">
        <v>0</v>
      </c>
    </row>
    <row r="313" spans="1:9" ht="12.75">
      <c r="A313" s="50"/>
      <c r="B313" s="174" t="s">
        <v>210</v>
      </c>
      <c r="C313" s="180"/>
      <c r="D313" s="180"/>
      <c r="E313" s="181"/>
      <c r="F313" s="70">
        <v>142436</v>
      </c>
      <c r="G313" s="71">
        <v>0</v>
      </c>
      <c r="H313" s="70">
        <v>0</v>
      </c>
      <c r="I313" s="72">
        <v>0</v>
      </c>
    </row>
    <row r="314" spans="1:9" ht="12.75">
      <c r="A314" s="50"/>
      <c r="B314" s="174" t="s">
        <v>211</v>
      </c>
      <c r="C314" s="180"/>
      <c r="D314" s="180"/>
      <c r="E314" s="181"/>
      <c r="F314" s="70">
        <v>0</v>
      </c>
      <c r="G314" s="71">
        <v>20000</v>
      </c>
      <c r="H314" s="70">
        <v>0</v>
      </c>
      <c r="I314" s="72">
        <v>0</v>
      </c>
    </row>
    <row r="315" spans="1:9" ht="12.75">
      <c r="A315" s="50" t="s">
        <v>153</v>
      </c>
      <c r="B315" s="174" t="s">
        <v>212</v>
      </c>
      <c r="C315" s="180"/>
      <c r="D315" s="180"/>
      <c r="E315" s="181"/>
      <c r="F315" s="88">
        <v>16129</v>
      </c>
      <c r="G315" s="89">
        <f>G316+G317</f>
        <v>55515</v>
      </c>
      <c r="H315" s="89">
        <f>H316+H317</f>
        <v>0</v>
      </c>
      <c r="I315" s="126">
        <v>205265</v>
      </c>
    </row>
    <row r="316" spans="1:9" ht="12.75">
      <c r="A316" s="50"/>
      <c r="B316" s="174" t="s">
        <v>213</v>
      </c>
      <c r="C316" s="180"/>
      <c r="D316" s="180"/>
      <c r="E316" s="181"/>
      <c r="F316" s="70">
        <v>6749</v>
      </c>
      <c r="G316" s="71">
        <v>48480</v>
      </c>
      <c r="H316" s="70">
        <v>0</v>
      </c>
      <c r="I316" s="72">
        <v>0</v>
      </c>
    </row>
    <row r="317" spans="1:9" ht="12.75">
      <c r="A317" s="50"/>
      <c r="B317" s="174" t="s">
        <v>214</v>
      </c>
      <c r="C317" s="180"/>
      <c r="D317" s="180"/>
      <c r="E317" s="181"/>
      <c r="F317" s="70">
        <v>9380</v>
      </c>
      <c r="G317" s="71">
        <v>7035</v>
      </c>
      <c r="H317" s="70">
        <v>0</v>
      </c>
      <c r="I317" s="72">
        <v>0</v>
      </c>
    </row>
    <row r="318" spans="1:9" ht="13.5" thickBot="1">
      <c r="A318" s="50"/>
      <c r="B318" s="23"/>
      <c r="C318" s="24"/>
      <c r="D318" s="24"/>
      <c r="E318" s="25"/>
      <c r="F318" s="70"/>
      <c r="G318" s="71"/>
      <c r="H318" s="70"/>
      <c r="I318" s="72"/>
    </row>
    <row r="319" spans="1:9" ht="13.5" thickBot="1">
      <c r="A319" s="60" t="s">
        <v>215</v>
      </c>
      <c r="B319" s="188" t="s">
        <v>216</v>
      </c>
      <c r="C319" s="189"/>
      <c r="D319" s="189"/>
      <c r="E319" s="190"/>
      <c r="F319" s="135">
        <v>145</v>
      </c>
      <c r="G319" s="136">
        <v>10206</v>
      </c>
      <c r="H319" s="135">
        <v>0</v>
      </c>
      <c r="I319" s="137">
        <v>0</v>
      </c>
    </row>
    <row r="320" spans="1:9" ht="13.5" thickBot="1">
      <c r="A320" s="61"/>
      <c r="B320" s="56"/>
      <c r="C320" s="62"/>
      <c r="D320" s="62"/>
      <c r="E320" s="63"/>
      <c r="F320" s="73"/>
      <c r="G320" s="74"/>
      <c r="H320" s="73"/>
      <c r="I320" s="75"/>
    </row>
    <row r="321" spans="1:9" ht="13.5" thickBot="1">
      <c r="A321" s="58"/>
      <c r="B321" s="205" t="s">
        <v>217</v>
      </c>
      <c r="C321" s="205"/>
      <c r="D321" s="205"/>
      <c r="E321" s="205"/>
      <c r="F321" s="138">
        <f>F308+F310+F319</f>
        <v>2175532</v>
      </c>
      <c r="G321" s="138">
        <f>G308+G310+G319</f>
        <v>1554207</v>
      </c>
      <c r="H321" s="138">
        <f>H308+H310+H319</f>
        <v>942439</v>
      </c>
      <c r="I321" s="134">
        <f>I308+I310+I319</f>
        <v>1535356</v>
      </c>
    </row>
    <row r="322" spans="1:9" ht="13.5" thickBot="1">
      <c r="A322" s="64"/>
      <c r="B322" s="206" t="s">
        <v>218</v>
      </c>
      <c r="C322" s="207"/>
      <c r="D322" s="207"/>
      <c r="E322" s="208"/>
      <c r="F322" s="139">
        <v>314</v>
      </c>
      <c r="G322" s="140">
        <v>297</v>
      </c>
      <c r="H322" s="139">
        <v>182</v>
      </c>
      <c r="I322" s="141">
        <v>182</v>
      </c>
    </row>
    <row r="323" spans="6:9" ht="13.5" thickTop="1">
      <c r="F323" s="122"/>
      <c r="G323" s="142"/>
      <c r="H323" s="122"/>
      <c r="I323" s="122"/>
    </row>
    <row r="324" spans="6:9" ht="12.75">
      <c r="F324" s="122"/>
      <c r="G324" s="142"/>
      <c r="H324" s="122"/>
      <c r="I324" s="122"/>
    </row>
    <row r="325" spans="6:9" ht="12.75">
      <c r="F325" s="122"/>
      <c r="G325" s="142"/>
      <c r="H325" s="122"/>
      <c r="I325" s="122"/>
    </row>
    <row r="326" spans="6:9" ht="12.75">
      <c r="F326" s="122"/>
      <c r="G326" s="142"/>
      <c r="H326" s="122"/>
      <c r="I326" s="122"/>
    </row>
    <row r="327" spans="6:9" ht="12.75">
      <c r="F327" s="122"/>
      <c r="G327" s="142"/>
      <c r="H327" s="122"/>
      <c r="I327" s="122"/>
    </row>
    <row r="328" spans="6:9" ht="12.75">
      <c r="F328" s="122"/>
      <c r="G328" s="142"/>
      <c r="H328" s="122"/>
      <c r="I328" s="122"/>
    </row>
    <row r="329" spans="6:9" ht="12.75">
      <c r="F329" s="122"/>
      <c r="G329" s="142"/>
      <c r="H329" s="122"/>
      <c r="I329" s="122"/>
    </row>
    <row r="330" spans="6:9" ht="12.75">
      <c r="F330" s="122"/>
      <c r="G330" s="142"/>
      <c r="H330" s="122"/>
      <c r="I330" s="122"/>
    </row>
    <row r="331" spans="6:9" ht="12.75">
      <c r="F331" s="122"/>
      <c r="G331" s="142"/>
      <c r="H331" s="122"/>
      <c r="I331" s="122"/>
    </row>
    <row r="332" spans="6:9" ht="12.75">
      <c r="F332" s="122"/>
      <c r="G332" s="142"/>
      <c r="H332" s="122"/>
      <c r="I332" s="122"/>
    </row>
    <row r="333" spans="6:9" ht="12.75">
      <c r="F333" s="122"/>
      <c r="G333" s="142"/>
      <c r="H333" s="122"/>
      <c r="I333" s="122"/>
    </row>
    <row r="334" spans="6:9" ht="12.75">
      <c r="F334" s="122"/>
      <c r="G334" s="142"/>
      <c r="H334" s="122"/>
      <c r="I334" s="122"/>
    </row>
    <row r="335" spans="6:9" ht="12.75">
      <c r="F335" s="122"/>
      <c r="G335" s="142"/>
      <c r="H335" s="122"/>
      <c r="I335" s="122"/>
    </row>
    <row r="336" spans="6:9" ht="12.75">
      <c r="F336" s="122"/>
      <c r="G336" s="142"/>
      <c r="H336" s="122"/>
      <c r="I336" s="122"/>
    </row>
    <row r="337" spans="6:9" ht="12.75">
      <c r="F337" s="122"/>
      <c r="G337" s="142"/>
      <c r="H337" s="122"/>
      <c r="I337" s="122"/>
    </row>
    <row r="338" spans="6:9" ht="12.75">
      <c r="F338" s="122"/>
      <c r="G338" s="142"/>
      <c r="H338" s="122"/>
      <c r="I338" s="122"/>
    </row>
    <row r="339" spans="6:9" ht="12.75">
      <c r="F339" s="122"/>
      <c r="G339" s="142"/>
      <c r="H339" s="122"/>
      <c r="I339" s="122"/>
    </row>
    <row r="340" spans="6:9" ht="12.75">
      <c r="F340" s="122"/>
      <c r="G340" s="142"/>
      <c r="H340" s="122"/>
      <c r="I340" s="122"/>
    </row>
    <row r="341" spans="6:9" ht="12.75">
      <c r="F341" s="122"/>
      <c r="G341" s="142"/>
      <c r="H341" s="122"/>
      <c r="I341" s="122"/>
    </row>
    <row r="342" spans="6:9" ht="12.75">
      <c r="F342" s="122"/>
      <c r="G342" s="142"/>
      <c r="H342" s="122"/>
      <c r="I342" s="122"/>
    </row>
    <row r="343" spans="6:9" ht="12.75">
      <c r="F343" s="122"/>
      <c r="G343" s="142"/>
      <c r="H343" s="122"/>
      <c r="I343" s="122"/>
    </row>
    <row r="344" spans="6:9" ht="12.75">
      <c r="F344" s="122"/>
      <c r="G344" s="142"/>
      <c r="H344" s="122"/>
      <c r="I344" s="122"/>
    </row>
    <row r="345" spans="6:9" ht="12.75">
      <c r="F345" s="122"/>
      <c r="G345" s="142"/>
      <c r="H345" s="122"/>
      <c r="I345" s="122"/>
    </row>
    <row r="346" spans="6:9" ht="12.75">
      <c r="F346" s="122"/>
      <c r="G346" s="142"/>
      <c r="H346" s="122"/>
      <c r="I346" s="122"/>
    </row>
    <row r="347" spans="6:9" ht="12.75">
      <c r="F347" s="122"/>
      <c r="G347" s="142"/>
      <c r="H347" s="122"/>
      <c r="I347" s="122"/>
    </row>
    <row r="348" spans="6:9" ht="12.75">
      <c r="F348" s="122"/>
      <c r="G348" s="142"/>
      <c r="H348" s="122"/>
      <c r="I348" s="122"/>
    </row>
    <row r="349" spans="6:9" ht="12.75">
      <c r="F349" s="122"/>
      <c r="G349" s="142"/>
      <c r="H349" s="122"/>
      <c r="I349" s="122"/>
    </row>
    <row r="350" spans="6:9" ht="12.75">
      <c r="F350" s="122"/>
      <c r="G350" s="142"/>
      <c r="H350" s="122"/>
      <c r="I350" s="122"/>
    </row>
    <row r="351" spans="6:9" ht="12.75">
      <c r="F351" s="122"/>
      <c r="G351" s="142"/>
      <c r="H351" s="122"/>
      <c r="I351" s="122"/>
    </row>
    <row r="352" spans="6:9" ht="12.75">
      <c r="F352" s="122"/>
      <c r="G352" s="142"/>
      <c r="H352" s="122"/>
      <c r="I352" s="122"/>
    </row>
    <row r="353" spans="6:9" ht="12.75">
      <c r="F353" s="122"/>
      <c r="G353" s="142"/>
      <c r="H353" s="122"/>
      <c r="I353" s="122"/>
    </row>
    <row r="354" spans="6:9" ht="12.75">
      <c r="F354" s="122"/>
      <c r="G354" s="142"/>
      <c r="H354" s="122"/>
      <c r="I354" s="122"/>
    </row>
    <row r="355" spans="6:9" ht="12.75">
      <c r="F355" s="122"/>
      <c r="G355" s="142"/>
      <c r="H355" s="122"/>
      <c r="I355" s="122"/>
    </row>
    <row r="356" spans="6:9" ht="12.75">
      <c r="F356" s="122"/>
      <c r="G356" s="142"/>
      <c r="H356" s="122"/>
      <c r="I356" s="122"/>
    </row>
    <row r="357" spans="6:9" ht="12.75">
      <c r="F357" s="122"/>
      <c r="G357" s="142"/>
      <c r="H357" s="122"/>
      <c r="I357" s="122"/>
    </row>
    <row r="358" spans="6:9" ht="12.75">
      <c r="F358" s="122"/>
      <c r="G358" s="142"/>
      <c r="H358" s="122"/>
      <c r="I358" s="122"/>
    </row>
    <row r="359" spans="6:9" ht="12.75">
      <c r="F359" s="122"/>
      <c r="G359" s="142"/>
      <c r="H359" s="122"/>
      <c r="I359" s="122"/>
    </row>
    <row r="360" spans="6:9" ht="12.75">
      <c r="F360" s="122"/>
      <c r="G360" s="142"/>
      <c r="H360" s="122"/>
      <c r="I360" s="122"/>
    </row>
    <row r="361" spans="6:9" ht="12.75">
      <c r="F361" s="122"/>
      <c r="G361" s="142"/>
      <c r="H361" s="122"/>
      <c r="I361" s="122"/>
    </row>
    <row r="362" spans="6:9" ht="12.75">
      <c r="F362" s="122"/>
      <c r="G362" s="142"/>
      <c r="H362" s="122"/>
      <c r="I362" s="122"/>
    </row>
    <row r="363" spans="6:9" ht="12.75">
      <c r="F363" s="122"/>
      <c r="G363" s="142"/>
      <c r="H363" s="122"/>
      <c r="I363" s="122"/>
    </row>
    <row r="364" spans="6:9" ht="12.75">
      <c r="F364" s="122"/>
      <c r="G364" s="142"/>
      <c r="H364" s="122"/>
      <c r="I364" s="122"/>
    </row>
    <row r="365" spans="6:9" ht="12.75">
      <c r="F365" s="122"/>
      <c r="G365" s="142"/>
      <c r="H365" s="122"/>
      <c r="I365" s="122"/>
    </row>
    <row r="366" spans="6:9" ht="12.75">
      <c r="F366" s="122"/>
      <c r="G366" s="142"/>
      <c r="H366" s="122"/>
      <c r="I366" s="122"/>
    </row>
  </sheetData>
  <sheetProtection/>
  <mergeCells count="266">
    <mergeCell ref="B10:E10"/>
    <mergeCell ref="B11:E11"/>
    <mergeCell ref="B12:E12"/>
    <mergeCell ref="B13:E13"/>
    <mergeCell ref="B14:E14"/>
    <mergeCell ref="B15:E15"/>
    <mergeCell ref="F3:I3"/>
    <mergeCell ref="A4:I4"/>
    <mergeCell ref="A5:I6"/>
    <mergeCell ref="F7:I7"/>
    <mergeCell ref="A8:A9"/>
    <mergeCell ref="B8:E9"/>
    <mergeCell ref="F8:F9"/>
    <mergeCell ref="G8:G9"/>
    <mergeCell ref="H8:H9"/>
    <mergeCell ref="I8:I9"/>
    <mergeCell ref="B22:E22"/>
    <mergeCell ref="B23:E23"/>
    <mergeCell ref="B16:E16"/>
    <mergeCell ref="B17:E17"/>
    <mergeCell ref="B18:E18"/>
    <mergeCell ref="B19:E19"/>
    <mergeCell ref="B20:E20"/>
    <mergeCell ref="B21:E21"/>
    <mergeCell ref="B35:E35"/>
    <mergeCell ref="B36:E36"/>
    <mergeCell ref="B37:E37"/>
    <mergeCell ref="B24:E24"/>
    <mergeCell ref="B25:E25"/>
    <mergeCell ref="B26:E26"/>
    <mergeCell ref="B27:E27"/>
    <mergeCell ref="B49:E49"/>
    <mergeCell ref="B38:E38"/>
    <mergeCell ref="B39:E39"/>
    <mergeCell ref="B28:E28"/>
    <mergeCell ref="B29:E29"/>
    <mergeCell ref="B30:E30"/>
    <mergeCell ref="B31:E31"/>
    <mergeCell ref="B32:E32"/>
    <mergeCell ref="B33:E33"/>
    <mergeCell ref="B34:E34"/>
    <mergeCell ref="B50:E50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51:E51"/>
    <mergeCell ref="B58:E58"/>
    <mergeCell ref="B59:E59"/>
    <mergeCell ref="B60:E60"/>
    <mergeCell ref="B61:E61"/>
    <mergeCell ref="B67:E67"/>
    <mergeCell ref="B62:E62"/>
    <mergeCell ref="B63:E63"/>
    <mergeCell ref="B64:E64"/>
    <mergeCell ref="B66:E66"/>
    <mergeCell ref="G112:I112"/>
    <mergeCell ref="A114:A115"/>
    <mergeCell ref="B114:E115"/>
    <mergeCell ref="F114:F115"/>
    <mergeCell ref="G114:G115"/>
    <mergeCell ref="H114:H115"/>
    <mergeCell ref="I114:I115"/>
    <mergeCell ref="B68:E68"/>
    <mergeCell ref="B69:E69"/>
    <mergeCell ref="B70:E70"/>
    <mergeCell ref="B71:E71"/>
    <mergeCell ref="B123:E123"/>
    <mergeCell ref="B124:E124"/>
    <mergeCell ref="B73:E73"/>
    <mergeCell ref="B74:E74"/>
    <mergeCell ref="B75:E75"/>
    <mergeCell ref="B120:E120"/>
    <mergeCell ref="B121:E121"/>
    <mergeCell ref="B72:E72"/>
    <mergeCell ref="B122:E122"/>
    <mergeCell ref="B116:E116"/>
    <mergeCell ref="B117:E117"/>
    <mergeCell ref="B118:E118"/>
    <mergeCell ref="B119:E119"/>
    <mergeCell ref="B136:E136"/>
    <mergeCell ref="B137:E137"/>
    <mergeCell ref="B125:E125"/>
    <mergeCell ref="B126:E126"/>
    <mergeCell ref="B127:E127"/>
    <mergeCell ref="B138:E138"/>
    <mergeCell ref="B139:E139"/>
    <mergeCell ref="B128:E128"/>
    <mergeCell ref="B129:E129"/>
    <mergeCell ref="B130:E130"/>
    <mergeCell ref="B131:E131"/>
    <mergeCell ref="B132:E132"/>
    <mergeCell ref="B133:E133"/>
    <mergeCell ref="B134:E134"/>
    <mergeCell ref="B135:E135"/>
    <mergeCell ref="B144:E144"/>
    <mergeCell ref="B145:E145"/>
    <mergeCell ref="B146:E146"/>
    <mergeCell ref="B149:E149"/>
    <mergeCell ref="B140:E140"/>
    <mergeCell ref="B141:E141"/>
    <mergeCell ref="B142:E142"/>
    <mergeCell ref="B143:E143"/>
    <mergeCell ref="B147:E147"/>
    <mergeCell ref="B161:E161"/>
    <mergeCell ref="B162:E162"/>
    <mergeCell ref="B163:E163"/>
    <mergeCell ref="B153:E153"/>
    <mergeCell ref="B154:E154"/>
    <mergeCell ref="B148:E148"/>
    <mergeCell ref="B150:E150"/>
    <mergeCell ref="B151:E151"/>
    <mergeCell ref="B152:E152"/>
    <mergeCell ref="B164:E164"/>
    <mergeCell ref="B165:E165"/>
    <mergeCell ref="B166:E166"/>
    <mergeCell ref="B155:E155"/>
    <mergeCell ref="B156:E156"/>
    <mergeCell ref="B157:E157"/>
    <mergeCell ref="B158:E158"/>
    <mergeCell ref="B159:E159"/>
    <mergeCell ref="B160:E160"/>
    <mergeCell ref="B181:E181"/>
    <mergeCell ref="B182:E182"/>
    <mergeCell ref="B183:E183"/>
    <mergeCell ref="B184:E184"/>
    <mergeCell ref="B185:E185"/>
    <mergeCell ref="B186:E186"/>
    <mergeCell ref="B180:E180"/>
    <mergeCell ref="B169:E169"/>
    <mergeCell ref="B170:E170"/>
    <mergeCell ref="B171:E171"/>
    <mergeCell ref="B172:E172"/>
    <mergeCell ref="B173:E173"/>
    <mergeCell ref="B175:E175"/>
    <mergeCell ref="B174:E174"/>
    <mergeCell ref="A224:A225"/>
    <mergeCell ref="B224:E225"/>
    <mergeCell ref="B196:E196"/>
    <mergeCell ref="B197:E197"/>
    <mergeCell ref="B198:E198"/>
    <mergeCell ref="B199:E199"/>
    <mergeCell ref="B200:E200"/>
    <mergeCell ref="B201:E201"/>
    <mergeCell ref="B187:E187"/>
    <mergeCell ref="B188:E188"/>
    <mergeCell ref="B189:E189"/>
    <mergeCell ref="B190:E190"/>
    <mergeCell ref="B191:E191"/>
    <mergeCell ref="B193:E193"/>
    <mergeCell ref="F224:F225"/>
    <mergeCell ref="G224:G225"/>
    <mergeCell ref="B202:E202"/>
    <mergeCell ref="B203:E203"/>
    <mergeCell ref="B204:E204"/>
    <mergeCell ref="B205:E205"/>
    <mergeCell ref="B207:E207"/>
    <mergeCell ref="B236:E236"/>
    <mergeCell ref="B237:E237"/>
    <mergeCell ref="H224:H225"/>
    <mergeCell ref="I224:I225"/>
    <mergeCell ref="B226:E226"/>
    <mergeCell ref="B227:E227"/>
    <mergeCell ref="B232:E232"/>
    <mergeCell ref="B233:E233"/>
    <mergeCell ref="B234:E234"/>
    <mergeCell ref="B235:E235"/>
    <mergeCell ref="B228:E228"/>
    <mergeCell ref="B229:E229"/>
    <mergeCell ref="B230:E230"/>
    <mergeCell ref="B231:E231"/>
    <mergeCell ref="B248:E248"/>
    <mergeCell ref="B249:E249"/>
    <mergeCell ref="B238:E238"/>
    <mergeCell ref="B239:E239"/>
    <mergeCell ref="B244:E244"/>
    <mergeCell ref="B245:E245"/>
    <mergeCell ref="B246:E246"/>
    <mergeCell ref="B247:E247"/>
    <mergeCell ref="B240:E240"/>
    <mergeCell ref="B241:E241"/>
    <mergeCell ref="B242:E242"/>
    <mergeCell ref="B243:E243"/>
    <mergeCell ref="B261:E261"/>
    <mergeCell ref="B262:E262"/>
    <mergeCell ref="B263:E263"/>
    <mergeCell ref="B250:E250"/>
    <mergeCell ref="B251:E251"/>
    <mergeCell ref="B252:E252"/>
    <mergeCell ref="B253:E253"/>
    <mergeCell ref="B254:E254"/>
    <mergeCell ref="B255:E255"/>
    <mergeCell ref="B302:E302"/>
    <mergeCell ref="B303:E303"/>
    <mergeCell ref="B290:E290"/>
    <mergeCell ref="B291:E291"/>
    <mergeCell ref="B293:E293"/>
    <mergeCell ref="B294:E294"/>
    <mergeCell ref="B295:E295"/>
    <mergeCell ref="B287:E287"/>
    <mergeCell ref="B288:E288"/>
    <mergeCell ref="B256:E256"/>
    <mergeCell ref="B257:E257"/>
    <mergeCell ref="B279:E279"/>
    <mergeCell ref="B269:E269"/>
    <mergeCell ref="B270:E270"/>
    <mergeCell ref="B258:E258"/>
    <mergeCell ref="B259:E259"/>
    <mergeCell ref="B260:E260"/>
    <mergeCell ref="B285:E285"/>
    <mergeCell ref="B286:E286"/>
    <mergeCell ref="B280:E280"/>
    <mergeCell ref="B281:E281"/>
    <mergeCell ref="B317:E317"/>
    <mergeCell ref="B319:E319"/>
    <mergeCell ref="B321:E321"/>
    <mergeCell ref="B322:E322"/>
    <mergeCell ref="B313:E313"/>
    <mergeCell ref="B314:E314"/>
    <mergeCell ref="A2:I2"/>
    <mergeCell ref="B52:E52"/>
    <mergeCell ref="B53:E53"/>
    <mergeCell ref="B54:E54"/>
    <mergeCell ref="B289:E289"/>
    <mergeCell ref="B282:E282"/>
    <mergeCell ref="B283:E283"/>
    <mergeCell ref="B284:E284"/>
    <mergeCell ref="B315:E315"/>
    <mergeCell ref="B316:E316"/>
    <mergeCell ref="B304:E304"/>
    <mergeCell ref="B305:E305"/>
    <mergeCell ref="B306:E306"/>
    <mergeCell ref="B307:E307"/>
    <mergeCell ref="B308:E308"/>
    <mergeCell ref="B310:E310"/>
    <mergeCell ref="B311:E311"/>
    <mergeCell ref="B312:E312"/>
    <mergeCell ref="B298:E298"/>
    <mergeCell ref="B299:E299"/>
    <mergeCell ref="B300:E300"/>
    <mergeCell ref="B301:E301"/>
    <mergeCell ref="G56:I56"/>
    <mergeCell ref="B76:E76"/>
    <mergeCell ref="G167:I167"/>
    <mergeCell ref="G277:I277"/>
    <mergeCell ref="B265:E265"/>
    <mergeCell ref="B176:E176"/>
    <mergeCell ref="B177:E177"/>
    <mergeCell ref="B178:E178"/>
    <mergeCell ref="B179:E179"/>
    <mergeCell ref="B65:E65"/>
    <mergeCell ref="B275:E275"/>
    <mergeCell ref="B276:E276"/>
    <mergeCell ref="B264:E264"/>
    <mergeCell ref="B266:E266"/>
    <mergeCell ref="B267:E267"/>
    <mergeCell ref="B268:E268"/>
    <mergeCell ref="B271:E271"/>
    <mergeCell ref="B272:E272"/>
    <mergeCell ref="B273:E273"/>
    <mergeCell ref="B274:E274"/>
  </mergeCells>
  <printOptions/>
  <pageMargins left="0.59" right="0.31" top="1" bottom="1" header="0.5" footer="0.5"/>
  <pageSetup firstPageNumber="12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Onk1</dc:creator>
  <cp:keywords/>
  <dc:description/>
  <cp:lastModifiedBy>TitkárMónika</cp:lastModifiedBy>
  <cp:lastPrinted>2013-12-13T11:44:05Z</cp:lastPrinted>
  <dcterms:created xsi:type="dcterms:W3CDTF">2013-12-13T09:41:08Z</dcterms:created>
  <dcterms:modified xsi:type="dcterms:W3CDTF">2014-02-19T08:03:09Z</dcterms:modified>
  <cp:category/>
  <cp:version/>
  <cp:contentType/>
  <cp:contentStatus/>
</cp:coreProperties>
</file>